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POLECNY\Marketing\akce škola 2019\"/>
    </mc:Choice>
  </mc:AlternateContent>
  <workbookProtection workbookPassword="C44D" lockStructure="1"/>
  <bookViews>
    <workbookView xWindow="0" yWindow="0" windowWidth="23040" windowHeight="9390"/>
  </bookViews>
  <sheets>
    <sheet name="akce skola 2019" sheetId="1" r:id="rId1"/>
  </sheets>
  <definedNames>
    <definedName name="_xlnm._FilterDatabase" localSheetId="0" hidden="1">'akce skola 2019'!$A$48:$C$775</definedName>
    <definedName name="_xlnm.Print_Titles" localSheetId="0">'akce skola 2019'!$15:$15</definedName>
    <definedName name="_xlnm.Print_Area" localSheetId="0">'akce skola 2019'!$A$1:$H$797</definedName>
  </definedNames>
  <calcPr calcId="152511"/>
</workbook>
</file>

<file path=xl/calcChain.xml><?xml version="1.0" encoding="utf-8"?>
<calcChain xmlns="http://schemas.openxmlformats.org/spreadsheetml/2006/main">
  <c r="G95" i="1" l="1"/>
  <c r="G296" i="1" l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295" i="1"/>
  <c r="H295" i="1"/>
  <c r="G22" i="1"/>
  <c r="G764" i="1" l="1"/>
  <c r="H764" i="1"/>
  <c r="F646" i="1" l="1"/>
  <c r="E646" i="1"/>
  <c r="D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646" i="1" l="1"/>
  <c r="F543" i="1"/>
  <c r="E543" i="1"/>
  <c r="D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43" i="1" l="1"/>
  <c r="F305" i="1" l="1"/>
  <c r="E305" i="1"/>
  <c r="D305" i="1"/>
  <c r="H305" i="1" l="1"/>
  <c r="G705" i="1" l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F733" i="1"/>
  <c r="E733" i="1"/>
  <c r="D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04" i="1"/>
  <c r="G704" i="1"/>
  <c r="F698" i="1"/>
  <c r="E698" i="1"/>
  <c r="D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F680" i="1"/>
  <c r="E680" i="1"/>
  <c r="D680" i="1"/>
  <c r="H679" i="1"/>
  <c r="G679" i="1"/>
  <c r="H678" i="1"/>
  <c r="G678" i="1"/>
  <c r="H677" i="1"/>
  <c r="G677" i="1"/>
  <c r="H676" i="1"/>
  <c r="G676" i="1"/>
  <c r="H675" i="1"/>
  <c r="G675" i="1"/>
  <c r="F689" i="1"/>
  <c r="E689" i="1"/>
  <c r="D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63" i="1"/>
  <c r="H664" i="1"/>
  <c r="H665" i="1"/>
  <c r="H666" i="1"/>
  <c r="H667" i="1"/>
  <c r="H668" i="1"/>
  <c r="H669" i="1"/>
  <c r="H670" i="1"/>
  <c r="H671" i="1"/>
  <c r="H662" i="1"/>
  <c r="G663" i="1"/>
  <c r="G664" i="1"/>
  <c r="G665" i="1"/>
  <c r="G666" i="1"/>
  <c r="G667" i="1"/>
  <c r="G668" i="1"/>
  <c r="G669" i="1"/>
  <c r="G670" i="1"/>
  <c r="G671" i="1"/>
  <c r="G662" i="1"/>
  <c r="F672" i="1"/>
  <c r="E672" i="1"/>
  <c r="D672" i="1"/>
  <c r="H733" i="1" l="1"/>
  <c r="H698" i="1"/>
  <c r="H680" i="1"/>
  <c r="H689" i="1"/>
  <c r="H672" i="1"/>
  <c r="G110" i="1"/>
  <c r="H110" i="1"/>
  <c r="H546" i="1"/>
  <c r="G546" i="1"/>
  <c r="F531" i="1"/>
  <c r="E531" i="1"/>
  <c r="D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531" i="1" l="1"/>
  <c r="F486" i="1"/>
  <c r="E486" i="1"/>
  <c r="H485" i="1"/>
  <c r="G485" i="1"/>
  <c r="H484" i="1"/>
  <c r="G484" i="1"/>
  <c r="G453" i="1"/>
  <c r="H453" i="1"/>
  <c r="G423" i="1"/>
  <c r="H423" i="1"/>
  <c r="G424" i="1"/>
  <c r="H424" i="1"/>
  <c r="G425" i="1"/>
  <c r="H425" i="1"/>
  <c r="G396" i="1"/>
  <c r="H396" i="1"/>
  <c r="G288" i="1"/>
  <c r="H288" i="1"/>
  <c r="G283" i="1"/>
  <c r="H283" i="1"/>
  <c r="F86" i="1"/>
  <c r="G74" i="1"/>
  <c r="H74" i="1"/>
  <c r="G75" i="1"/>
  <c r="H75" i="1"/>
  <c r="G76" i="1"/>
  <c r="H76" i="1"/>
  <c r="G77" i="1"/>
  <c r="H77" i="1"/>
  <c r="E86" i="1"/>
  <c r="D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3" i="1"/>
  <c r="G73" i="1"/>
  <c r="F103" i="1"/>
  <c r="E103" i="1"/>
  <c r="D103" i="1"/>
  <c r="H102" i="1"/>
  <c r="G102" i="1"/>
  <c r="H101" i="1"/>
  <c r="G101" i="1"/>
  <c r="H100" i="1"/>
  <c r="G100" i="1"/>
  <c r="H90" i="1"/>
  <c r="G90" i="1"/>
  <c r="F91" i="1"/>
  <c r="E91" i="1"/>
  <c r="D91" i="1"/>
  <c r="H89" i="1"/>
  <c r="G89" i="1"/>
  <c r="G68" i="1"/>
  <c r="H68" i="1"/>
  <c r="G28" i="1"/>
  <c r="H28" i="1"/>
  <c r="H486" i="1" l="1"/>
  <c r="H86" i="1"/>
  <c r="H103" i="1"/>
  <c r="H91" i="1"/>
  <c r="G118" i="1"/>
  <c r="H118" i="1"/>
  <c r="F309" i="1"/>
  <c r="E309" i="1"/>
  <c r="D309" i="1"/>
  <c r="H308" i="1"/>
  <c r="G308" i="1"/>
  <c r="F315" i="1"/>
  <c r="E315" i="1"/>
  <c r="D315" i="1"/>
  <c r="H314" i="1"/>
  <c r="G314" i="1"/>
  <c r="H313" i="1"/>
  <c r="G313" i="1"/>
  <c r="H312" i="1"/>
  <c r="G312" i="1"/>
  <c r="D63" i="1"/>
  <c r="G58" i="1"/>
  <c r="H58" i="1"/>
  <c r="G23" i="1"/>
  <c r="H23" i="1"/>
  <c r="G24" i="1"/>
  <c r="H24" i="1"/>
  <c r="G25" i="1"/>
  <c r="H25" i="1"/>
  <c r="G39" i="1"/>
  <c r="H39" i="1"/>
  <c r="G33" i="1"/>
  <c r="H33" i="1"/>
  <c r="G29" i="1"/>
  <c r="H29" i="1"/>
  <c r="G30" i="1"/>
  <c r="H30" i="1"/>
  <c r="G31" i="1"/>
  <c r="H31" i="1"/>
  <c r="G32" i="1"/>
  <c r="H32" i="1"/>
  <c r="G34" i="1"/>
  <c r="H34" i="1"/>
  <c r="G35" i="1"/>
  <c r="H35" i="1"/>
  <c r="G36" i="1"/>
  <c r="H36" i="1"/>
  <c r="G37" i="1"/>
  <c r="H37" i="1"/>
  <c r="G38" i="1"/>
  <c r="H38" i="1"/>
  <c r="G40" i="1"/>
  <c r="H40" i="1"/>
  <c r="G41" i="1"/>
  <c r="H41" i="1"/>
  <c r="G26" i="1"/>
  <c r="H26" i="1"/>
  <c r="G27" i="1"/>
  <c r="H27" i="1"/>
  <c r="G42" i="1"/>
  <c r="H42" i="1"/>
  <c r="G43" i="1"/>
  <c r="H43" i="1"/>
  <c r="H22" i="1"/>
  <c r="F44" i="1"/>
  <c r="E44" i="1"/>
  <c r="D44" i="1"/>
  <c r="D476" i="1"/>
  <c r="E476" i="1"/>
  <c r="F476" i="1"/>
  <c r="H475" i="1"/>
  <c r="G475" i="1"/>
  <c r="F472" i="1"/>
  <c r="E472" i="1"/>
  <c r="D472" i="1"/>
  <c r="H471" i="1"/>
  <c r="G471" i="1"/>
  <c r="H470" i="1"/>
  <c r="G470" i="1"/>
  <c r="H469" i="1"/>
  <c r="G469" i="1"/>
  <c r="G413" i="1"/>
  <c r="H413" i="1"/>
  <c r="G412" i="1"/>
  <c r="H412" i="1"/>
  <c r="G53" i="1"/>
  <c r="H53" i="1"/>
  <c r="G394" i="1"/>
  <c r="H394" i="1"/>
  <c r="G395" i="1"/>
  <c r="H395" i="1"/>
  <c r="G230" i="1"/>
  <c r="H230" i="1"/>
  <c r="G213" i="1"/>
  <c r="H213" i="1"/>
  <c r="G214" i="1"/>
  <c r="H214" i="1"/>
  <c r="G215" i="1"/>
  <c r="H215" i="1"/>
  <c r="G216" i="1"/>
  <c r="H216" i="1"/>
  <c r="G208" i="1"/>
  <c r="H208" i="1"/>
  <c r="G165" i="1"/>
  <c r="H165" i="1"/>
  <c r="G191" i="1"/>
  <c r="H191" i="1"/>
  <c r="G192" i="1"/>
  <c r="H192" i="1"/>
  <c r="G198" i="1"/>
  <c r="H198" i="1"/>
  <c r="G207" i="1"/>
  <c r="H207" i="1"/>
  <c r="H315" i="1" l="1"/>
  <c r="H44" i="1"/>
  <c r="H472" i="1"/>
  <c r="G109" i="1"/>
  <c r="H109" i="1"/>
  <c r="G59" i="1"/>
  <c r="H59" i="1"/>
  <c r="G115" i="1" l="1"/>
  <c r="H115" i="1"/>
  <c r="F120" i="1"/>
  <c r="E120" i="1"/>
  <c r="D120" i="1"/>
  <c r="F194" i="1" l="1"/>
  <c r="E194" i="1"/>
  <c r="D194" i="1"/>
  <c r="F219" i="1" l="1"/>
  <c r="E219" i="1"/>
  <c r="D219" i="1"/>
  <c r="H218" i="1"/>
  <c r="G218" i="1"/>
  <c r="H217" i="1"/>
  <c r="G217" i="1"/>
  <c r="H212" i="1"/>
  <c r="G212" i="1"/>
  <c r="G205" i="1"/>
  <c r="H205" i="1"/>
  <c r="F209" i="1"/>
  <c r="E209" i="1"/>
  <c r="D209" i="1"/>
  <c r="H206" i="1"/>
  <c r="G206" i="1"/>
  <c r="H204" i="1"/>
  <c r="G204" i="1"/>
  <c r="F201" i="1"/>
  <c r="E201" i="1"/>
  <c r="D201" i="1"/>
  <c r="H200" i="1"/>
  <c r="G200" i="1"/>
  <c r="H199" i="1"/>
  <c r="G199" i="1"/>
  <c r="H197" i="1"/>
  <c r="G197" i="1"/>
  <c r="H193" i="1"/>
  <c r="G193" i="1"/>
  <c r="F188" i="1"/>
  <c r="E188" i="1"/>
  <c r="D188" i="1"/>
  <c r="H187" i="1"/>
  <c r="G187" i="1"/>
  <c r="H186" i="1"/>
  <c r="G186" i="1"/>
  <c r="G180" i="1"/>
  <c r="H180" i="1"/>
  <c r="G181" i="1"/>
  <c r="H181" i="1"/>
  <c r="F183" i="1"/>
  <c r="E183" i="1"/>
  <c r="D183" i="1"/>
  <c r="H182" i="1"/>
  <c r="G182" i="1"/>
  <c r="H176" i="1"/>
  <c r="G176" i="1"/>
  <c r="H175" i="1"/>
  <c r="G175" i="1"/>
  <c r="H174" i="1"/>
  <c r="G174" i="1"/>
  <c r="F177" i="1"/>
  <c r="E177" i="1"/>
  <c r="D177" i="1"/>
  <c r="F171" i="1"/>
  <c r="E171" i="1"/>
  <c r="D171" i="1"/>
  <c r="H170" i="1"/>
  <c r="G170" i="1"/>
  <c r="H169" i="1"/>
  <c r="G169" i="1"/>
  <c r="F166" i="1"/>
  <c r="E166" i="1"/>
  <c r="D166" i="1"/>
  <c r="H164" i="1"/>
  <c r="G164" i="1"/>
  <c r="H163" i="1"/>
  <c r="G163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F160" i="1"/>
  <c r="E160" i="1"/>
  <c r="D160" i="1"/>
  <c r="G368" i="1"/>
  <c r="H368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9" i="1"/>
  <c r="H369" i="1"/>
  <c r="F290" i="1"/>
  <c r="E290" i="1"/>
  <c r="D290" i="1"/>
  <c r="H289" i="1"/>
  <c r="G289" i="1"/>
  <c r="G61" i="1"/>
  <c r="H61" i="1"/>
  <c r="H166" i="1" l="1"/>
  <c r="H194" i="1"/>
  <c r="H177" i="1"/>
  <c r="H219" i="1"/>
  <c r="H209" i="1"/>
  <c r="H201" i="1"/>
  <c r="H188" i="1"/>
  <c r="H183" i="1"/>
  <c r="H171" i="1"/>
  <c r="H160" i="1"/>
  <c r="H290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H458" i="1"/>
  <c r="G458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4" i="1"/>
  <c r="H454" i="1"/>
  <c r="H444" i="1"/>
  <c r="G444" i="1"/>
  <c r="G754" i="1"/>
  <c r="H754" i="1"/>
  <c r="F398" i="1"/>
  <c r="E398" i="1"/>
  <c r="D398" i="1"/>
  <c r="H397" i="1"/>
  <c r="G397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F391" i="1"/>
  <c r="E391" i="1"/>
  <c r="D391" i="1"/>
  <c r="H373" i="1"/>
  <c r="G373" i="1"/>
  <c r="G353" i="1"/>
  <c r="H353" i="1"/>
  <c r="G347" i="1"/>
  <c r="H347" i="1"/>
  <c r="D97" i="1"/>
  <c r="F565" i="1"/>
  <c r="E565" i="1"/>
  <c r="D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F466" i="1"/>
  <c r="E466" i="1"/>
  <c r="D466" i="1"/>
  <c r="F455" i="1"/>
  <c r="E455" i="1"/>
  <c r="D455" i="1"/>
  <c r="G433" i="1"/>
  <c r="H433" i="1"/>
  <c r="G479" i="1"/>
  <c r="H479" i="1"/>
  <c r="G414" i="1"/>
  <c r="H414" i="1"/>
  <c r="G408" i="1"/>
  <c r="H408" i="1"/>
  <c r="G405" i="1"/>
  <c r="H405" i="1"/>
  <c r="G410" i="1"/>
  <c r="H410" i="1"/>
  <c r="F370" i="1"/>
  <c r="E370" i="1"/>
  <c r="D370" i="1"/>
  <c r="D331" i="1"/>
  <c r="G326" i="1"/>
  <c r="H326" i="1"/>
  <c r="G327" i="1"/>
  <c r="H327" i="1"/>
  <c r="F331" i="1"/>
  <c r="E331" i="1"/>
  <c r="H330" i="1"/>
  <c r="G330" i="1"/>
  <c r="H329" i="1"/>
  <c r="G329" i="1"/>
  <c r="H328" i="1"/>
  <c r="G328" i="1"/>
  <c r="H325" i="1"/>
  <c r="G325" i="1"/>
  <c r="G96" i="1"/>
  <c r="H96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F277" i="1"/>
  <c r="E277" i="1"/>
  <c r="D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54" i="1"/>
  <c r="G254" i="1"/>
  <c r="H253" i="1"/>
  <c r="G253" i="1"/>
  <c r="G130" i="1"/>
  <c r="H130" i="1"/>
  <c r="G124" i="1"/>
  <c r="H124" i="1"/>
  <c r="G125" i="1"/>
  <c r="H125" i="1"/>
  <c r="G126" i="1"/>
  <c r="H126" i="1"/>
  <c r="H69" i="1"/>
  <c r="G69" i="1"/>
  <c r="G66" i="1"/>
  <c r="H66" i="1"/>
  <c r="F336" i="1"/>
  <c r="E336" i="1"/>
  <c r="D336" i="1"/>
  <c r="H335" i="1"/>
  <c r="G335" i="1"/>
  <c r="H334" i="1"/>
  <c r="G334" i="1"/>
  <c r="H340" i="1"/>
  <c r="G340" i="1"/>
  <c r="H341" i="1"/>
  <c r="G341" i="1"/>
  <c r="H576" i="1"/>
  <c r="G576" i="1"/>
  <c r="G94" i="1"/>
  <c r="F97" i="1"/>
  <c r="E97" i="1"/>
  <c r="H62" i="1"/>
  <c r="G60" i="1"/>
  <c r="H57" i="1"/>
  <c r="H56" i="1"/>
  <c r="H94" i="1"/>
  <c r="H60" i="1"/>
  <c r="G57" i="1"/>
  <c r="G56" i="1"/>
  <c r="G62" i="1"/>
  <c r="G339" i="1"/>
  <c r="H339" i="1"/>
  <c r="H52" i="1"/>
  <c r="G52" i="1"/>
  <c r="G108" i="1"/>
  <c r="H108" i="1"/>
  <c r="H117" i="1"/>
  <c r="G117" i="1"/>
  <c r="H127" i="1"/>
  <c r="G127" i="1"/>
  <c r="H131" i="1"/>
  <c r="G131" i="1"/>
  <c r="H137" i="1"/>
  <c r="G137" i="1"/>
  <c r="H143" i="1"/>
  <c r="G143" i="1"/>
  <c r="H231" i="1"/>
  <c r="G231" i="1"/>
  <c r="H238" i="1"/>
  <c r="G238" i="1"/>
  <c r="H242" i="1"/>
  <c r="G242" i="1"/>
  <c r="H246" i="1"/>
  <c r="G246" i="1"/>
  <c r="H280" i="1"/>
  <c r="G280" i="1"/>
  <c r="G54" i="1"/>
  <c r="H54" i="1"/>
  <c r="G67" i="1"/>
  <c r="H67" i="1"/>
  <c r="H111" i="1"/>
  <c r="G111" i="1"/>
  <c r="G135" i="1"/>
  <c r="H135" i="1"/>
  <c r="G138" i="1"/>
  <c r="H138" i="1"/>
  <c r="H144" i="1"/>
  <c r="G144" i="1"/>
  <c r="G227" i="1"/>
  <c r="H227" i="1"/>
  <c r="G235" i="1"/>
  <c r="H235" i="1"/>
  <c r="H239" i="1"/>
  <c r="G239" i="1"/>
  <c r="G243" i="1"/>
  <c r="H243" i="1"/>
  <c r="G247" i="1"/>
  <c r="H247" i="1"/>
  <c r="G281" i="1"/>
  <c r="H281" i="1"/>
  <c r="H55" i="1"/>
  <c r="G55" i="1"/>
  <c r="H119" i="1"/>
  <c r="G119" i="1"/>
  <c r="H128" i="1"/>
  <c r="G128" i="1"/>
  <c r="H136" i="1"/>
  <c r="G136" i="1"/>
  <c r="H145" i="1"/>
  <c r="G145" i="1"/>
  <c r="H228" i="1"/>
  <c r="G228" i="1"/>
  <c r="H236" i="1"/>
  <c r="G236" i="1"/>
  <c r="H240" i="1"/>
  <c r="G240" i="1"/>
  <c r="H244" i="1"/>
  <c r="G244" i="1"/>
  <c r="H248" i="1"/>
  <c r="G248" i="1"/>
  <c r="H282" i="1"/>
  <c r="G282" i="1"/>
  <c r="G106" i="1"/>
  <c r="H106" i="1"/>
  <c r="G51" i="1"/>
  <c r="H51" i="1"/>
  <c r="H107" i="1"/>
  <c r="G107" i="1"/>
  <c r="G116" i="1"/>
  <c r="H116" i="1"/>
  <c r="G123" i="1"/>
  <c r="H123" i="1"/>
  <c r="G129" i="1"/>
  <c r="H129" i="1"/>
  <c r="G142" i="1"/>
  <c r="H142" i="1"/>
  <c r="H229" i="1"/>
  <c r="G229" i="1"/>
  <c r="G237" i="1"/>
  <c r="H237" i="1"/>
  <c r="G241" i="1"/>
  <c r="H241" i="1"/>
  <c r="H245" i="1"/>
  <c r="G245" i="1"/>
  <c r="G249" i="1"/>
  <c r="H249" i="1"/>
  <c r="H284" i="1"/>
  <c r="G284" i="1"/>
  <c r="D774" i="1"/>
  <c r="D768" i="1"/>
  <c r="G765" i="1"/>
  <c r="H765" i="1"/>
  <c r="F656" i="1"/>
  <c r="E656" i="1"/>
  <c r="D656" i="1"/>
  <c r="H649" i="1"/>
  <c r="G649" i="1"/>
  <c r="F583" i="1"/>
  <c r="E583" i="1"/>
  <c r="D583" i="1"/>
  <c r="H582" i="1"/>
  <c r="G582" i="1"/>
  <c r="H581" i="1"/>
  <c r="G581" i="1"/>
  <c r="H580" i="1"/>
  <c r="G580" i="1"/>
  <c r="F427" i="1"/>
  <c r="E427" i="1"/>
  <c r="D427" i="1"/>
  <c r="G426" i="1"/>
  <c r="H426" i="1"/>
  <c r="G409" i="1"/>
  <c r="H409" i="1"/>
  <c r="G411" i="1"/>
  <c r="H411" i="1"/>
  <c r="E355" i="1"/>
  <c r="F355" i="1"/>
  <c r="G351" i="1"/>
  <c r="H351" i="1"/>
  <c r="G352" i="1"/>
  <c r="H352" i="1"/>
  <c r="G342" i="1"/>
  <c r="H342" i="1"/>
  <c r="G343" i="1"/>
  <c r="H343" i="1"/>
  <c r="G344" i="1"/>
  <c r="H344" i="1"/>
  <c r="G345" i="1"/>
  <c r="H345" i="1"/>
  <c r="G346" i="1"/>
  <c r="H346" i="1"/>
  <c r="G348" i="1"/>
  <c r="H348" i="1"/>
  <c r="G349" i="1"/>
  <c r="H349" i="1"/>
  <c r="G350" i="1"/>
  <c r="H350" i="1"/>
  <c r="G354" i="1"/>
  <c r="H354" i="1"/>
  <c r="F139" i="1"/>
  <c r="E139" i="1"/>
  <c r="D139" i="1"/>
  <c r="F132" i="1"/>
  <c r="E132" i="1"/>
  <c r="D132" i="1"/>
  <c r="E146" i="1"/>
  <c r="D146" i="1"/>
  <c r="D112" i="1"/>
  <c r="E112" i="1"/>
  <c r="E70" i="1"/>
  <c r="D70" i="1"/>
  <c r="E63" i="1"/>
  <c r="D750" i="1"/>
  <c r="E750" i="1"/>
  <c r="F750" i="1"/>
  <c r="E774" i="1"/>
  <c r="F774" i="1"/>
  <c r="H772" i="1"/>
  <c r="G772" i="1"/>
  <c r="H771" i="1"/>
  <c r="G771" i="1"/>
  <c r="H773" i="1"/>
  <c r="G773" i="1"/>
  <c r="E577" i="1"/>
  <c r="F577" i="1"/>
  <c r="D577" i="1"/>
  <c r="H575" i="1"/>
  <c r="G575" i="1"/>
  <c r="H574" i="1"/>
  <c r="G574" i="1"/>
  <c r="H573" i="1"/>
  <c r="G573" i="1"/>
  <c r="F322" i="1"/>
  <c r="E322" i="1"/>
  <c r="D322" i="1"/>
  <c r="H321" i="1"/>
  <c r="G321" i="1"/>
  <c r="H320" i="1"/>
  <c r="G320" i="1"/>
  <c r="H319" i="1"/>
  <c r="G319" i="1"/>
  <c r="H318" i="1"/>
  <c r="G318" i="1"/>
  <c r="H756" i="1"/>
  <c r="F146" i="1"/>
  <c r="F112" i="1"/>
  <c r="F63" i="1"/>
  <c r="F70" i="1"/>
  <c r="G766" i="1"/>
  <c r="H766" i="1"/>
  <c r="G767" i="1"/>
  <c r="H767" i="1"/>
  <c r="H763" i="1"/>
  <c r="G763" i="1"/>
  <c r="F768" i="1"/>
  <c r="E768" i="1"/>
  <c r="G755" i="1"/>
  <c r="H755" i="1"/>
  <c r="H404" i="1"/>
  <c r="G404" i="1"/>
  <c r="H422" i="1"/>
  <c r="G422" i="1"/>
  <c r="F435" i="1"/>
  <c r="E435" i="1"/>
  <c r="D435" i="1"/>
  <c r="G434" i="1"/>
  <c r="H434" i="1"/>
  <c r="F441" i="1"/>
  <c r="E441" i="1"/>
  <c r="D441" i="1"/>
  <c r="G440" i="1"/>
  <c r="H440" i="1"/>
  <c r="F415" i="1"/>
  <c r="E415" i="1"/>
  <c r="D415" i="1"/>
  <c r="F250" i="1"/>
  <c r="E250" i="1"/>
  <c r="D250" i="1"/>
  <c r="F285" i="1"/>
  <c r="E285" i="1"/>
  <c r="D285" i="1"/>
  <c r="F757" i="1"/>
  <c r="E757" i="1"/>
  <c r="D757" i="1"/>
  <c r="G753" i="1"/>
  <c r="H753" i="1"/>
  <c r="G756" i="1"/>
  <c r="F232" i="1"/>
  <c r="E232" i="1"/>
  <c r="D232" i="1"/>
  <c r="G432" i="1"/>
  <c r="H432" i="1"/>
  <c r="G569" i="1"/>
  <c r="H569" i="1"/>
  <c r="F481" i="1"/>
  <c r="E481" i="1"/>
  <c r="D481" i="1"/>
  <c r="G406" i="1"/>
  <c r="H406" i="1"/>
  <c r="G407" i="1"/>
  <c r="H407" i="1"/>
  <c r="G418" i="1"/>
  <c r="H418" i="1"/>
  <c r="D419" i="1"/>
  <c r="E419" i="1"/>
  <c r="F419" i="1"/>
  <c r="G480" i="1"/>
  <c r="H480" i="1"/>
  <c r="G430" i="1"/>
  <c r="H430" i="1"/>
  <c r="G431" i="1"/>
  <c r="H431" i="1"/>
  <c r="G438" i="1"/>
  <c r="H438" i="1"/>
  <c r="G439" i="1"/>
  <c r="H439" i="1"/>
  <c r="G741" i="1"/>
  <c r="H741" i="1"/>
  <c r="G742" i="1"/>
  <c r="H742" i="1"/>
  <c r="G743" i="1"/>
  <c r="H743" i="1"/>
  <c r="D744" i="1"/>
  <c r="E744" i="1"/>
  <c r="F744" i="1"/>
  <c r="G747" i="1"/>
  <c r="H747" i="1"/>
  <c r="G748" i="1"/>
  <c r="H748" i="1"/>
  <c r="G749" i="1"/>
  <c r="H749" i="1"/>
  <c r="H120" i="1" l="1"/>
  <c r="H757" i="1"/>
  <c r="H565" i="1"/>
  <c r="H285" i="1"/>
  <c r="H455" i="1"/>
  <c r="H232" i="1"/>
  <c r="H656" i="1"/>
  <c r="H750" i="1"/>
  <c r="H441" i="1"/>
  <c r="H774" i="1"/>
  <c r="H336" i="1"/>
  <c r="H466" i="1"/>
  <c r="H577" i="1"/>
  <c r="H70" i="1"/>
  <c r="H97" i="1"/>
  <c r="H277" i="1"/>
  <c r="H112" i="1"/>
  <c r="H250" i="1"/>
  <c r="H322" i="1"/>
  <c r="H355" i="1"/>
  <c r="H583" i="1"/>
  <c r="H139" i="1"/>
  <c r="H146" i="1"/>
  <c r="H132" i="1"/>
  <c r="H370" i="1"/>
  <c r="H398" i="1"/>
  <c r="H63" i="1"/>
  <c r="H744" i="1"/>
  <c r="H435" i="1"/>
  <c r="H481" i="1"/>
  <c r="H427" i="1"/>
  <c r="H415" i="1"/>
  <c r="H768" i="1"/>
  <c r="H331" i="1"/>
  <c r="H391" i="1"/>
  <c r="H779" i="1" l="1"/>
</calcChain>
</file>

<file path=xl/comments1.xml><?xml version="1.0" encoding="utf-8"?>
<comments xmlns="http://schemas.openxmlformats.org/spreadsheetml/2006/main">
  <authors>
    <author>Tobias Boue</author>
  </authors>
  <commentList>
    <comment ref="F6" authorId="0" shapeId="0">
      <text>
        <r>
          <rPr>
            <sz val="8"/>
            <color indexed="81"/>
            <rFont val="Tahoma"/>
            <family val="2"/>
            <charset val="238"/>
          </rPr>
          <t xml:space="preserve">Zde zadejte, prosím, Vaši slevu na jednotlivé značky.
</t>
        </r>
      </text>
    </comment>
  </commentList>
</comments>
</file>

<file path=xl/sharedStrings.xml><?xml version="1.0" encoding="utf-8"?>
<sst xmlns="http://schemas.openxmlformats.org/spreadsheetml/2006/main" count="1188" uniqueCount="1116">
  <si>
    <t>A00261</t>
  </si>
  <si>
    <t>S013299112</t>
  </si>
  <si>
    <t>celkem</t>
  </si>
  <si>
    <t>odběratel:</t>
  </si>
  <si>
    <t>netto cena/ks</t>
  </si>
  <si>
    <t>barevný mix, bal. 12 ks</t>
  </si>
  <si>
    <t>Kružítka</t>
  </si>
  <si>
    <t>Termín dodání:</t>
  </si>
  <si>
    <t>Bližší informace Vám rádi poskytnou naši obchodní zástupci.</t>
  </si>
  <si>
    <t>S038499224</t>
  </si>
  <si>
    <t>S053299301</t>
  </si>
  <si>
    <t>ceníková cena/ks</t>
  </si>
  <si>
    <t>Tekutá lepidla</t>
  </si>
  <si>
    <t>Lepicí tyčinky</t>
  </si>
  <si>
    <t>Opravné strojky</t>
  </si>
  <si>
    <t>Henkel</t>
  </si>
  <si>
    <t>Školní ořezávátko s víkem a kontejnerem dvojité, bal. 24 ks</t>
  </si>
  <si>
    <t>S053399301</t>
  </si>
  <si>
    <t>standard</t>
  </si>
  <si>
    <t>S038599224</t>
  </si>
  <si>
    <t>Školní plastové nůžky Spoko 17 cm, try-me-card, bal. 12 ks</t>
  </si>
  <si>
    <t>Školní plast. nůžky Spoko 13 cm, try-me-card, bal. 24 ks</t>
  </si>
  <si>
    <t xml:space="preserve"> základní slevy</t>
  </si>
  <si>
    <t>přídavné školní slevy</t>
  </si>
  <si>
    <t>S011897240</t>
  </si>
  <si>
    <t>E26000</t>
  </si>
  <si>
    <t>E26005</t>
  </si>
  <si>
    <t>S011896240</t>
  </si>
  <si>
    <t>Školní ořezávátko s víkem a kontejnerem, bal. 24 ks</t>
  </si>
  <si>
    <t>Mikrotužka 0,5 mm, gumový grip</t>
  </si>
  <si>
    <t>Ořezávátka</t>
  </si>
  <si>
    <t>;</t>
  </si>
  <si>
    <t xml:space="preserve">kul. pero STRIPES, displej 40 ks        </t>
  </si>
  <si>
    <t>S051199210</t>
  </si>
  <si>
    <t>S051402401</t>
  </si>
  <si>
    <t>temperová barva Basic-color, 500 ml, bílá</t>
  </si>
  <si>
    <t>H1427498</t>
  </si>
  <si>
    <t>E30081</t>
  </si>
  <si>
    <t>temperová barva Basic-color, 500 ml, žlutá</t>
  </si>
  <si>
    <t>temperová barva Basic-color, 500 ml, oranžová</t>
  </si>
  <si>
    <t>temperová barva Basic-color, 500 ml, fialová</t>
  </si>
  <si>
    <t>temperová barva Basic-color, 500 ml, tmavě modrá</t>
  </si>
  <si>
    <t>temperová barva Basic-color, 500 ml, tmavě zelená</t>
  </si>
  <si>
    <t>temperová barva Basic-color, 500 ml, černá</t>
  </si>
  <si>
    <t>E30062</t>
  </si>
  <si>
    <t>E30064</t>
  </si>
  <si>
    <t>E30065</t>
  </si>
  <si>
    <t>temperová barva Basic-color, 500 ml, světle červená</t>
  </si>
  <si>
    <t>E30069</t>
  </si>
  <si>
    <t>temperová barva Basic-color, 500 ml, ultramarine modrá</t>
  </si>
  <si>
    <t>E30071</t>
  </si>
  <si>
    <t>E30072</t>
  </si>
  <si>
    <t>E30074</t>
  </si>
  <si>
    <t>E30075</t>
  </si>
  <si>
    <t>E30076</t>
  </si>
  <si>
    <t>E30079</t>
  </si>
  <si>
    <t>temperová barva Basic-color, 500 ml, tmavě hnědá</t>
  </si>
  <si>
    <t>E23099</t>
  </si>
  <si>
    <t>E24089</t>
  </si>
  <si>
    <t>E23499</t>
  </si>
  <si>
    <t>Speciální barvy</t>
  </si>
  <si>
    <t>temperová barva Basic-color, 500 ml, středně zelená</t>
  </si>
  <si>
    <t xml:space="preserve">Modelovací hmota </t>
  </si>
  <si>
    <t>Do&amp;dry bílá, 1.000 g, bal. 12 ks - samotvrdnoucí</t>
  </si>
  <si>
    <t>Do&amp;dry bílá, 500 g, bal. 12 ks - samotvrdnoucí</t>
  </si>
  <si>
    <t>Do&amp;dry terakota, 1.000 g, bal. 12 ks - samotvrdnoucí</t>
  </si>
  <si>
    <t>Do&amp;dry terakota, 500 g, bal. 12 ks - samotvrdnoucí</t>
  </si>
  <si>
    <t xml:space="preserve">Školní kružítko v transparentním pouzdře, disp. 10 ks     </t>
  </si>
  <si>
    <t>E30080</t>
  </si>
  <si>
    <t>E44001</t>
  </si>
  <si>
    <t>S032308324</t>
  </si>
  <si>
    <t>S051502401</t>
  </si>
  <si>
    <t>S053499301</t>
  </si>
  <si>
    <t xml:space="preserve">Sada kružítka s náhradní tuhou a ořezávátkem, bal. 20 ks </t>
  </si>
  <si>
    <r>
      <t>Temperové barvy 500 ml</t>
    </r>
    <r>
      <rPr>
        <sz val="10"/>
        <rFont val="Tahoma"/>
        <family val="2"/>
        <charset val="238"/>
      </rPr>
      <t xml:space="preserve"> (bal. 6 ks)</t>
    </r>
  </si>
  <si>
    <r>
      <t xml:space="preserve">kul. pero HAPPY TIME, displej 40 ks    </t>
    </r>
    <r>
      <rPr>
        <b/>
        <sz val="10"/>
        <color indexed="10"/>
        <rFont val="Tahoma"/>
        <family val="2"/>
        <charset val="238"/>
      </rPr>
      <t xml:space="preserve">                    </t>
    </r>
  </si>
  <si>
    <r>
      <t xml:space="preserve">Nůžky                                                         </t>
    </r>
    <r>
      <rPr>
        <b/>
        <sz val="10"/>
        <color indexed="10"/>
        <rFont val="Tahoma"/>
        <family val="2"/>
        <charset val="238"/>
      </rPr>
      <t xml:space="preserve">   </t>
    </r>
  </si>
  <si>
    <t>S051299401</t>
  </si>
  <si>
    <t xml:space="preserve">Pritt Pen tekuté lepidlo, bal. 12 ks                                                           </t>
  </si>
  <si>
    <t>S011199248</t>
  </si>
  <si>
    <t>E30070</t>
  </si>
  <si>
    <t>E30077</t>
  </si>
  <si>
    <t>E30083</t>
  </si>
  <si>
    <t xml:space="preserve">Školní plast. nůžky Spoko 13 cm, try-me-card, bal. 24 ks                               </t>
  </si>
  <si>
    <t>S032</t>
  </si>
  <si>
    <t>S038</t>
  </si>
  <si>
    <t>S051</t>
  </si>
  <si>
    <t>S053</t>
  </si>
  <si>
    <t>H1442320</t>
  </si>
  <si>
    <t>H1442319</t>
  </si>
  <si>
    <t>H1445094</t>
  </si>
  <si>
    <t>H1445093</t>
  </si>
  <si>
    <t>H1445095</t>
  </si>
  <si>
    <t xml:space="preserve">Pritt Micro Rolly 5mm x 6m, bal. 30 ks </t>
  </si>
  <si>
    <t>Lepicí tyčinka trojhranná 12 g, bal. 12 ks</t>
  </si>
  <si>
    <t>Lepicí tyčinka trojhranná 25 g, bal. 12 ks</t>
  </si>
  <si>
    <t>Tesa</t>
  </si>
  <si>
    <r>
      <t xml:space="preserve">temperová barva Basic-color, 500 ml, modrá                                          </t>
    </r>
    <r>
      <rPr>
        <b/>
        <sz val="10"/>
        <color indexed="10"/>
        <rFont val="Tahoma"/>
        <family val="2"/>
        <charset val="238"/>
      </rPr>
      <t xml:space="preserve"> </t>
    </r>
  </si>
  <si>
    <t xml:space="preserve">temperová barva Basic-color, 500 ml, světle zelená                               </t>
  </si>
  <si>
    <t xml:space="preserve">temperová barva Basic-color, 500 ml, okrová                                        </t>
  </si>
  <si>
    <t xml:space="preserve">temperová barva Basic-color, 500 ml, růžová                                         </t>
  </si>
  <si>
    <r>
      <t xml:space="preserve">Pritt Stick lepicí tyčinka 40g, bal. 10 ks                                        </t>
    </r>
    <r>
      <rPr>
        <b/>
        <sz val="10"/>
        <color indexed="10"/>
        <rFont val="Tahoma"/>
        <family val="2"/>
        <charset val="238"/>
      </rPr>
      <t/>
    </r>
  </si>
  <si>
    <t>R14700PTR</t>
  </si>
  <si>
    <t>R14687PTR</t>
  </si>
  <si>
    <t>R33077PTR</t>
  </si>
  <si>
    <t>R33046PTR</t>
  </si>
  <si>
    <t>R13314PTR</t>
  </si>
  <si>
    <t>R13895PTR</t>
  </si>
  <si>
    <t>R16018PTR</t>
  </si>
  <si>
    <t>R14588PTR</t>
  </si>
  <si>
    <t>R14625PTR</t>
  </si>
  <si>
    <t>R15660PTR</t>
  </si>
  <si>
    <t>R32599PTR</t>
  </si>
  <si>
    <t>R89415PTR</t>
  </si>
  <si>
    <t>Pastelky</t>
  </si>
  <si>
    <t>Voskovky</t>
  </si>
  <si>
    <t>Fixy</t>
  </si>
  <si>
    <t>Vodovky</t>
  </si>
  <si>
    <t>Štětce</t>
  </si>
  <si>
    <t>Trojhranné pastelky 24 barev (12 ks) Colorino Kids, bal. 12 ks</t>
  </si>
  <si>
    <t>Voskovky 12 barev Colorino, bal. 12 ks</t>
  </si>
  <si>
    <t>Voskovky 24 barev Colorino, bal. 12 ks</t>
  </si>
  <si>
    <t>Fixy  Jumbo trojhranné 10 barev Colorino Kids, bal. 12 ks</t>
  </si>
  <si>
    <t>Sada štětců - 5 ks., bal. 12 ks</t>
  </si>
  <si>
    <t>U6602001PL-09</t>
  </si>
  <si>
    <t>U6603001PL-09</t>
  </si>
  <si>
    <t>U6604001PL-09</t>
  </si>
  <si>
    <t>U6605001PL-09</t>
  </si>
  <si>
    <t>lepicí tyčinka PVP, 8g, bílá, bal. 30 ks</t>
  </si>
  <si>
    <t>lepicí tyčinka PVP, 15g, bílá, bal. 20 ks</t>
  </si>
  <si>
    <t>lepicí tyčinka PVP, 25g, bílá, bal. 12 ks</t>
  </si>
  <si>
    <t>lepicí tyčinka PVP, 35g, bílá, bal. 12 ks</t>
  </si>
  <si>
    <t>A12848</t>
  </si>
  <si>
    <t>A12849</t>
  </si>
  <si>
    <t>A12850</t>
  </si>
  <si>
    <t>A12851</t>
  </si>
  <si>
    <t>lepidlo 100g, bílé, bal. 12/72 ks</t>
  </si>
  <si>
    <t>lepidlo 250g, bílé, bal. 12/36 ks</t>
  </si>
  <si>
    <t>lepidlo 1000g, bílé, bal. 12 ks</t>
  </si>
  <si>
    <t>Bílé lepidlo</t>
  </si>
  <si>
    <t xml:space="preserve">lepidlo 40g, bílé, bal. 12/432 ks    </t>
  </si>
  <si>
    <t>J59816-00000-00</t>
  </si>
  <si>
    <t>R39000PTR</t>
  </si>
  <si>
    <t>R39062PTR</t>
  </si>
  <si>
    <t>R15813PTR</t>
  </si>
  <si>
    <t>R13178PTR</t>
  </si>
  <si>
    <t>R13239PTR</t>
  </si>
  <si>
    <t>Temperové barvy v kelímku 20ml, 6 barev, bal. 12 ks</t>
  </si>
  <si>
    <t>Temperové barvy v kelímku 20ml, 12 barev, bal. 6 ks</t>
  </si>
  <si>
    <t>R18395PTR</t>
  </si>
  <si>
    <t>R18418PTR</t>
  </si>
  <si>
    <t xml:space="preserve">Prstové barvy s razítky, 5 barev,5x20ml, bal. 12 ks </t>
  </si>
  <si>
    <t>R32988PTR</t>
  </si>
  <si>
    <t>Barvy / Křídy</t>
  </si>
  <si>
    <t>R13871PTR</t>
  </si>
  <si>
    <t>R13291PTR</t>
  </si>
  <si>
    <t>R42673PTR</t>
  </si>
  <si>
    <t>R42680PTR</t>
  </si>
  <si>
    <t>Modelovací hmota, 6 barev, bal. 12 ks</t>
  </si>
  <si>
    <t>Modelovací hmota, 12 barev, bal. 12 ks</t>
  </si>
  <si>
    <t>Modelovací hmota 12 barev (10 + stříbrná a zlatá), bal. 12 ks</t>
  </si>
  <si>
    <t>Modelovací hmota svítící ve tmě, 6 barev, bal. 12 ks</t>
  </si>
  <si>
    <t>S016102236</t>
  </si>
  <si>
    <t>S016299236</t>
  </si>
  <si>
    <t>S016399240</t>
  </si>
  <si>
    <t>S032408236</t>
  </si>
  <si>
    <t xml:space="preserve">Školní kružítko s ohebným kloubem, vel. 140 mm, s náhrad. tuhou bal. 20 ks    </t>
  </si>
  <si>
    <t>A12145</t>
  </si>
  <si>
    <t>A12146</t>
  </si>
  <si>
    <t>A12147</t>
  </si>
  <si>
    <t>E26011</t>
  </si>
  <si>
    <t>E26016</t>
  </si>
  <si>
    <r>
      <t xml:space="preserve">     </t>
    </r>
    <r>
      <rPr>
        <sz val="20"/>
        <rFont val="Tahoma"/>
        <family val="2"/>
        <charset val="238"/>
      </rPr>
      <t xml:space="preserve"> BASIC</t>
    </r>
  </si>
  <si>
    <t>Mini korekční roller, mix barev, 6 m x 5 mm, bal. 16 ks</t>
  </si>
  <si>
    <t>J58563-00000-00</t>
  </si>
  <si>
    <t>J58564-00000-00</t>
  </si>
  <si>
    <t>Donau</t>
  </si>
  <si>
    <t>Plastelína</t>
  </si>
  <si>
    <t>Chodníkové křídy v kyblíku, 12 ks, bal. 6 ks</t>
  </si>
  <si>
    <t>Sada štětců - 6 ks, bal. 12 ks</t>
  </si>
  <si>
    <t xml:space="preserve">Štětce - sada 8 ks, bal. 12 ks </t>
  </si>
  <si>
    <t>R54737PTR</t>
  </si>
  <si>
    <t>R51798PTR</t>
  </si>
  <si>
    <t>R51828PTR</t>
  </si>
  <si>
    <t>R51880PTR</t>
  </si>
  <si>
    <t>Fixy  12 barev Colorino Kids, bal. 12 ks</t>
  </si>
  <si>
    <t>Fixy  24 barev Colorino Kids, bal. 12 ks</t>
  </si>
  <si>
    <t>U2284BTS14PL-00</t>
  </si>
  <si>
    <t>obaly na sešity A5 PP hladké lesklé 150µm, čiré, bal. 25 ks</t>
  </si>
  <si>
    <t>obaly na sešity A5 PP hladké lesklé 150µm, červené, bal. 25 ks</t>
  </si>
  <si>
    <t>obaly na sešity A5 PP  hladké lesklé 150µm, zelené, bal. 25 ks</t>
  </si>
  <si>
    <t>obaly na sešity A5 PP  hladké lesklé 150µm, modré, bal. 25 ks</t>
  </si>
  <si>
    <t>obaly na sešity A5 PP  hladké lesklé 150µm, žluté, bal. 25 ks</t>
  </si>
  <si>
    <t>obaly na sešity A5 PP  hladké lesklé 150µm, oranž., bal. 25 ks</t>
  </si>
  <si>
    <t>obaly na sešity A4, PP hladké, lesklé 150µm, bezb., bal. 25 ks</t>
  </si>
  <si>
    <t>obaly na sešity A4, PP hladké, lesklé 150µm, červ., bal. 25 ks</t>
  </si>
  <si>
    <t>obaly na sešity A4, PP hladké, lesklé 150µm, zelené, bal. 25 ks</t>
  </si>
  <si>
    <t>obaly na sešity A4, PP hladké, lesklé 150µm, modré, bal. 25 ks</t>
  </si>
  <si>
    <t>obaly na sešity A4, PP hladké, lesklé 150µm, žluté, bal. 25 ks</t>
  </si>
  <si>
    <t>obaly na sešity A4, PP hladké, lesklé 150µm, oranž., bal. 25 ks</t>
  </si>
  <si>
    <t>U2285BTS14PL-04</t>
  </si>
  <si>
    <t>U2285BTS14PL-06</t>
  </si>
  <si>
    <t>U2285BTS14PL-10</t>
  </si>
  <si>
    <t>U2285BTS14PL-11</t>
  </si>
  <si>
    <t>U2285BTS14PL-12</t>
  </si>
  <si>
    <t>U2286BTS14PL-00</t>
  </si>
  <si>
    <t>U2286BTS14PL-04</t>
  </si>
  <si>
    <t>U2286BTS14PL-06</t>
  </si>
  <si>
    <t>U2286BTS14PL-10</t>
  </si>
  <si>
    <t>U2286BTS14PL-11</t>
  </si>
  <si>
    <t>U2286BTS14PL-12</t>
  </si>
  <si>
    <t>Obaly na sešity - Gimboo</t>
  </si>
  <si>
    <t xml:space="preserve">kul. pero TOUCH, displej 36 ks                      </t>
  </si>
  <si>
    <t xml:space="preserve">koreční strojek CORRY, 5 mm x 6 m, mix barev, bal. 36 ks          </t>
  </si>
  <si>
    <t xml:space="preserve">lepicí tyčinka 10g, bal. 24 ks                                          </t>
  </si>
  <si>
    <t xml:space="preserve">lepicí tyčinka 21g, bal. 12 ks      </t>
  </si>
  <si>
    <t xml:space="preserve">lepicí tyčinka 40g, bal. 12 ks        </t>
  </si>
  <si>
    <r>
      <t xml:space="preserve">Basic stick lepidlo, 8g, bal. 24 ks                                </t>
    </r>
    <r>
      <rPr>
        <b/>
        <sz val="10"/>
        <rFont val="Tahoma"/>
        <family val="2"/>
        <charset val="238"/>
      </rPr>
      <t xml:space="preserve">           </t>
    </r>
  </si>
  <si>
    <t xml:space="preserve">Basic stick lepidlo, 36g, bal. 12 ks                  </t>
  </si>
  <si>
    <t xml:space="preserve">Basic korekční roller, 5mm x 8m, bal. 24 ks                           </t>
  </si>
  <si>
    <t xml:space="preserve">Basic korekční mini roller, 5mm x 6m, bal. 24 ks                        </t>
  </si>
  <si>
    <t>U2283BTS14PL-00</t>
  </si>
  <si>
    <t>Hexagonální pastelky 12 barev Colorino, bal. 12 ks</t>
  </si>
  <si>
    <t>minimální počet objednaných kusů</t>
  </si>
  <si>
    <t>Vodové barvy se štětcovým hrotem, tenký, 5 barev, 6x5 ml, bal. 6 ks</t>
  </si>
  <si>
    <t xml:space="preserve">Pritt Gamafix, 100g, bal. 20 ks                                                             </t>
  </si>
  <si>
    <t xml:space="preserve">Prstové barvy s razítky, 10 bar.10x20ml, bal. 12 ks </t>
  </si>
  <si>
    <t xml:space="preserve">Hexagonální pastelky 24 barev Colorino, bal. 12 ks </t>
  </si>
  <si>
    <t>U8018BTS14PL-99</t>
  </si>
  <si>
    <t>U8018BTS14PL-00</t>
  </si>
  <si>
    <t>čiré,  bal. 10 ks</t>
  </si>
  <si>
    <t>barevné mix, bal. 10 ks</t>
  </si>
  <si>
    <t>U2285BTS14PL-00</t>
  </si>
  <si>
    <t xml:space="preserve">Trojhranné pastelky, 12 barev, bal. 12 ks                      </t>
  </si>
  <si>
    <t xml:space="preserve">Trojhranné pastelky, 24 barev, bal. 12 ks      </t>
  </si>
  <si>
    <t xml:space="preserve">Trojhranné pastelky JUMBO oboustranné, 12 ks, 24 barev, bal. 12 ks        </t>
  </si>
  <si>
    <t xml:space="preserve">Vodovky velké 18 barev, 2 štětce, bal. 12 ks        </t>
  </si>
  <si>
    <t>R65436PTR</t>
  </si>
  <si>
    <t>R65610PTR</t>
  </si>
  <si>
    <t>R68390PTR</t>
  </si>
  <si>
    <t>R68420PTR</t>
  </si>
  <si>
    <t>R68291PTR</t>
  </si>
  <si>
    <t>R65825PTR</t>
  </si>
  <si>
    <t>E01801</t>
  </si>
  <si>
    <t>temperová barva Basic,1000ml, sv.žlutá</t>
  </si>
  <si>
    <t>E01802</t>
  </si>
  <si>
    <t>temperová barva Basic,1000ml, zákl. žlutá</t>
  </si>
  <si>
    <t>E01803</t>
  </si>
  <si>
    <t>temperová barva Basic,1000ml, tm. žlutá</t>
  </si>
  <si>
    <t>E01804</t>
  </si>
  <si>
    <t>temperová barva Basic,1000ml, oranžová</t>
  </si>
  <si>
    <t>E01805</t>
  </si>
  <si>
    <t>temperová barva Basic,1000ml, sv. červená</t>
  </si>
  <si>
    <t>E01806</t>
  </si>
  <si>
    <t>temperová barva Basic,1000ml, tm. červená</t>
  </si>
  <si>
    <t>E01807</t>
  </si>
  <si>
    <t>temperová barva Basic,1000ml,zákl. červená</t>
  </si>
  <si>
    <t>E01808</t>
  </si>
  <si>
    <t>temperová barva Basic,1000ml,magenta</t>
  </si>
  <si>
    <t>E01809</t>
  </si>
  <si>
    <t>temperová barva Basic,1000ml,fialová</t>
  </si>
  <si>
    <t>E01810</t>
  </si>
  <si>
    <t>temperová barva Basic,1000ml, zákl. modrá</t>
  </si>
  <si>
    <t>E01811</t>
  </si>
  <si>
    <t>temperová barva Basic,1000ml, tm. modrá</t>
  </si>
  <si>
    <t>E01812</t>
  </si>
  <si>
    <t>temperová barva Basic,1000ml, nám. modrá</t>
  </si>
  <si>
    <t>E01813</t>
  </si>
  <si>
    <t>temperová barva Basic,1000ml, tyrkysová</t>
  </si>
  <si>
    <t>E01814</t>
  </si>
  <si>
    <t>temperová barva Basic,1000ml, sv. zelená</t>
  </si>
  <si>
    <t>E01815</t>
  </si>
  <si>
    <t>temperová barva Basic,1000ml, zelená</t>
  </si>
  <si>
    <t>E01816</t>
  </si>
  <si>
    <t>temperová barva Basic,1000ml, tm. zelená</t>
  </si>
  <si>
    <t>E01817</t>
  </si>
  <si>
    <t>temperová barva Basic,1000ml, okrová</t>
  </si>
  <si>
    <t>E01818</t>
  </si>
  <si>
    <t>temperová barva Basic,1000ml,sv. hnědá</t>
  </si>
  <si>
    <t>E01819</t>
  </si>
  <si>
    <t>temperová barva Basic,1000ml,tm. hnědá</t>
  </si>
  <si>
    <t>E01820</t>
  </si>
  <si>
    <t>temperová barva Basic,1000ml,černá</t>
  </si>
  <si>
    <t>E01821</t>
  </si>
  <si>
    <t>temperová barva Basic,1000ml,bílá</t>
  </si>
  <si>
    <t>E01822</t>
  </si>
  <si>
    <t>temperová barva Basic,1000ml, šedá</t>
  </si>
  <si>
    <t>E01823</t>
  </si>
  <si>
    <t>temperová barva Basic,1000ml, růžová</t>
  </si>
  <si>
    <t>E01824</t>
  </si>
  <si>
    <t>temperová barva Basic,1000ml, tělová</t>
  </si>
  <si>
    <t>Creall Sticker Mx, 1000 ml</t>
  </si>
  <si>
    <t>Creall Textilní Mix, 1000 ml</t>
  </si>
  <si>
    <t>Creall Perleťové Mix, 1000 ml</t>
  </si>
  <si>
    <t>U17055211-01</t>
  </si>
  <si>
    <t>U17055211-02</t>
  </si>
  <si>
    <t>U17055211-06</t>
  </si>
  <si>
    <t>U17055211-07</t>
  </si>
  <si>
    <t>U17055211-13</t>
  </si>
  <si>
    <t>U17055214-99</t>
  </si>
  <si>
    <t xml:space="preserve">zvýrazňovač modrý, bal. 10 ks </t>
  </si>
  <si>
    <t xml:space="preserve">zvýrazňovač zelený, bal. 10 ks </t>
  </si>
  <si>
    <t xml:space="preserve">zvýrazňovač žlutý, bal. 10 ks </t>
  </si>
  <si>
    <t xml:space="preserve">zvýrazňovač oranžový, bal. 10 ks </t>
  </si>
  <si>
    <t xml:space="preserve">zvýrazňovač růžový, bal. 10 ks </t>
  </si>
  <si>
    <t>Samolepicí bločky DONAU Eco</t>
  </si>
  <si>
    <r>
      <t xml:space="preserve">kul. pero PANTHER, </t>
    </r>
    <r>
      <rPr>
        <sz val="10"/>
        <color rgb="FFFF0000"/>
        <rFont val="Tahoma"/>
        <family val="2"/>
        <charset val="238"/>
      </rPr>
      <t>Easy Ink</t>
    </r>
    <r>
      <rPr>
        <sz val="10"/>
        <rFont val="Tahoma"/>
        <family val="2"/>
        <charset val="238"/>
      </rPr>
      <t xml:space="preserve">, displej 36 ks      </t>
    </r>
  </si>
  <si>
    <r>
      <t>kul. pero TRIANGLE,</t>
    </r>
    <r>
      <rPr>
        <sz val="10"/>
        <color rgb="FFFF0000"/>
        <rFont val="Tahoma"/>
        <family val="2"/>
        <charset val="238"/>
      </rPr>
      <t xml:space="preserve"> Easy Ink</t>
    </r>
    <r>
      <rPr>
        <sz val="10"/>
        <rFont val="Tahoma"/>
        <family val="2"/>
        <charset val="238"/>
      </rPr>
      <t xml:space="preserve">, displej 40 ks      </t>
    </r>
  </si>
  <si>
    <t>S016199236</t>
  </si>
  <si>
    <r>
      <t xml:space="preserve">kul. pero PANTHER NATURE, </t>
    </r>
    <r>
      <rPr>
        <sz val="10"/>
        <color rgb="FFFF0000"/>
        <rFont val="Tahoma"/>
        <family val="2"/>
        <charset val="238"/>
      </rPr>
      <t>Easy Ink</t>
    </r>
    <r>
      <rPr>
        <sz val="10"/>
        <rFont val="Tahoma"/>
        <family val="2"/>
        <charset val="238"/>
      </rPr>
      <t xml:space="preserve">, displej 36 ks      </t>
    </r>
  </si>
  <si>
    <t>spoko displeje kuličkových per</t>
  </si>
  <si>
    <t>S011799240</t>
  </si>
  <si>
    <t>S011899260</t>
  </si>
  <si>
    <t>S0132</t>
  </si>
  <si>
    <t xml:space="preserve">Školní kružítko s 2-ma ohebnými klouby, vel. 155 mm, s náhrad. tuhou bal. 20 ks  </t>
  </si>
  <si>
    <t>S051699401</t>
  </si>
  <si>
    <r>
      <t xml:space="preserve">Školní kružítko DYNAMIC, mix 4 barev , s náhrad. tuhou bal. 20 ks  </t>
    </r>
    <r>
      <rPr>
        <b/>
        <sz val="10"/>
        <color indexed="10"/>
        <rFont val="Tahoma"/>
        <family val="2"/>
        <charset val="238"/>
      </rPr>
      <t/>
    </r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</si>
  <si>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</si>
  <si>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</si>
  <si>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</si>
  <si>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</si>
  <si>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</si>
  <si>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</si>
  <si>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</si>
  <si>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</si>
  <si>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</si>
  <si>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</si>
  <si>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</t>
  </si>
  <si>
    <t>S0335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</si>
  <si>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</si>
  <si>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</si>
  <si>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</si>
  <si>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</si>
  <si>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</si>
  <si>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</si>
  <si>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</si>
  <si>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</si>
  <si>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A14230</t>
  </si>
  <si>
    <t>A14231</t>
  </si>
  <si>
    <t>A14232</t>
  </si>
  <si>
    <t>A14233</t>
  </si>
  <si>
    <t>A14234</t>
  </si>
  <si>
    <t>A14235</t>
  </si>
  <si>
    <t>A14236</t>
  </si>
  <si>
    <t>A14237</t>
  </si>
  <si>
    <t>A14238</t>
  </si>
  <si>
    <t>A14239</t>
  </si>
  <si>
    <t>A14240</t>
  </si>
  <si>
    <t>A14241</t>
  </si>
  <si>
    <t>A14242</t>
  </si>
  <si>
    <t>A14243</t>
  </si>
  <si>
    <t>A14244</t>
  </si>
  <si>
    <t>A14245</t>
  </si>
  <si>
    <t>A14246</t>
  </si>
  <si>
    <t>A14247</t>
  </si>
  <si>
    <t>A14248</t>
  </si>
  <si>
    <t>A14249</t>
  </si>
  <si>
    <t>A14250</t>
  </si>
  <si>
    <t>A14251</t>
  </si>
  <si>
    <t>A14252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</si>
  <si>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</si>
  <si>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</si>
  <si>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</si>
  <si>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</si>
  <si>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</si>
  <si>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</si>
  <si>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</si>
  <si>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</si>
  <si>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A14263</t>
  </si>
  <si>
    <t>A14264</t>
  </si>
  <si>
    <t>A14265</t>
  </si>
  <si>
    <t>A14266</t>
  </si>
  <si>
    <t>A14267</t>
  </si>
  <si>
    <t>A14268</t>
  </si>
  <si>
    <t>A14269</t>
  </si>
  <si>
    <t>A14270</t>
  </si>
  <si>
    <t>A14271</t>
  </si>
  <si>
    <t>A14272</t>
  </si>
  <si>
    <t>A14273</t>
  </si>
  <si>
    <t>A14274</t>
  </si>
  <si>
    <t>A14275</t>
  </si>
  <si>
    <t>A14276</t>
  </si>
  <si>
    <t>A14277</t>
  </si>
  <si>
    <t>A14278</t>
  </si>
  <si>
    <t>T45130201</t>
  </si>
  <si>
    <t>T45137125</t>
  </si>
  <si>
    <t>T45137134</t>
  </si>
  <si>
    <t>T45137185</t>
  </si>
  <si>
    <t>T45137190</t>
  </si>
  <si>
    <t>T45137201</t>
  </si>
  <si>
    <t>T45137221</t>
  </si>
  <si>
    <t>T45137241</t>
  </si>
  <si>
    <t>T45137251</t>
  </si>
  <si>
    <t>T45138125</t>
  </si>
  <si>
    <t>T45138134</t>
  </si>
  <si>
    <t>T45138221</t>
  </si>
  <si>
    <t>T45138251</t>
  </si>
  <si>
    <t>blok Premium,A4,čistý,80l,90gr,bílá, bal 5 ks</t>
  </si>
  <si>
    <t>blok Premium,A4,lin.,80l,90gr,tm.červená, bal 5 ks</t>
  </si>
  <si>
    <t>blok Premium,A4,lin.,80l,90gr,tm.modrá, bal 5 ks</t>
  </si>
  <si>
    <t>blok Premium,A4,lin.,80l,90gr,tm.šedá, bal 5 ks</t>
  </si>
  <si>
    <t>blok Premium,A4,lin.,80l,90gr,černá, bal 5 ks</t>
  </si>
  <si>
    <t>blok Premium,A4,lin.,80l,90gr,bílá, bal 5 ks</t>
  </si>
  <si>
    <t>blok Premium,A4,lin.,80l,90gr,růžová, bal 5 ks</t>
  </si>
  <si>
    <t>blok Premium,A4,lin.,80l,90gr,oranžová, bal 5 ks</t>
  </si>
  <si>
    <t>blok Premium,A4,lin.,80l,90gr,zelená, bal 5 ks</t>
  </si>
  <si>
    <t>blok Premium,A4,čtv.,80l,90gr,tm.červená, bal 5 ks</t>
  </si>
  <si>
    <t>blok Premium,A4,čtv.,80l,90gr,tm.modrá, bal 5 ks</t>
  </si>
  <si>
    <t>blok Premium,A4,čtv.,80l,90gr,růžová, bal 5 ks</t>
  </si>
  <si>
    <t>blok Premium,A4,čtv.,80l,90gr,zelená, bal 5 ks</t>
  </si>
  <si>
    <t xml:space="preserve">kul. pero FRUITY barevný mix - displej 48 ks                                                 </t>
  </si>
  <si>
    <t xml:space="preserve">Pritt Stick lepicí tyčinka 10g, bal. 25 ks                                                  </t>
  </si>
  <si>
    <t xml:space="preserve">Pritt Stick lepicí tyčinka 20g, bal. 12 ks                                             </t>
  </si>
  <si>
    <t>Trojhranné pastelky krátké, 12 barev Colorino Kids, bal. 12 ks</t>
  </si>
  <si>
    <t>U2286BTS14PL-23</t>
  </si>
  <si>
    <t>obaly na sešity A4, PP hladké, lesklé 150µm, fialové, bal. 25 ks</t>
  </si>
  <si>
    <t>U2285BTS14PL-23</t>
  </si>
  <si>
    <t>obaly na sešity A5 PP  hladké lesklé 150µm, fialové, bal. 25 ks</t>
  </si>
  <si>
    <t>U8544001PL-00</t>
  </si>
  <si>
    <t>U8544001PL-02</t>
  </si>
  <si>
    <t>U8544001PL-04</t>
  </si>
  <si>
    <t>U8544001PL-06</t>
  </si>
  <si>
    <t>U8544001PL-10</t>
  </si>
  <si>
    <t>U8544001PL-11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</si>
  <si>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</si>
  <si>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</si>
  <si>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</si>
  <si>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</si>
  <si>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</si>
  <si>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</si>
  <si>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</si>
  <si>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</si>
  <si>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</si>
  <si>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</si>
  <si>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</si>
  <si>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</si>
  <si>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obálky s drukem</t>
  </si>
  <si>
    <t>A14279</t>
  </si>
  <si>
    <r>
      <t>Temperové barvy 1000 ml</t>
    </r>
    <r>
      <rPr>
        <sz val="10"/>
        <rFont val="Tahoma"/>
        <family val="2"/>
        <charset val="238"/>
      </rPr>
      <t xml:space="preserve"> (bal. 6 ks)</t>
    </r>
  </si>
  <si>
    <t>obaly na sešity A5 PP 90µm, čiré, bal. 10 ks</t>
  </si>
  <si>
    <t>obaly na sešity A4 PP 90µm, čiré, bal. 10 ks</t>
  </si>
  <si>
    <t xml:space="preserve">Štětcové fixy, 10 barev                                           </t>
  </si>
  <si>
    <t xml:space="preserve">Tempery 12 ml, 6 barev             </t>
  </si>
  <si>
    <t xml:space="preserve">Tempery 12 ml, 12 barev               </t>
  </si>
  <si>
    <t xml:space="preserve">Tempery v plastovém pouzdře, 10 ml, 10 barev + štětec          </t>
  </si>
  <si>
    <t xml:space="preserve">Chodníkové křídy, 15 ks, bal. 24 ks                                         </t>
  </si>
  <si>
    <t xml:space="preserve">Obyčejná tužka Star HB s gumou, černá, ořezaná, mix barev, displej 72 ks  </t>
  </si>
  <si>
    <t>R51859PTR</t>
  </si>
  <si>
    <t>R55826PTR</t>
  </si>
  <si>
    <t xml:space="preserve">Zvýrazňovač OFFICE PRODUCTS           </t>
  </si>
  <si>
    <r>
      <t xml:space="preserve">kul. pero, ACTIVE, </t>
    </r>
    <r>
      <rPr>
        <sz val="10"/>
        <color rgb="FFFF0000"/>
        <rFont val="Tahoma"/>
        <family val="2"/>
        <charset val="238"/>
      </rPr>
      <t>Easy ink</t>
    </r>
    <r>
      <rPr>
        <sz val="10"/>
        <rFont val="Tahoma"/>
        <family val="2"/>
        <charset val="238"/>
      </rPr>
      <t xml:space="preserve">, displej 9 barev, 40 ks    </t>
    </r>
  </si>
  <si>
    <t xml:space="preserve">Štětce kulaté, dřevěná krátká násadka, lakované               </t>
  </si>
  <si>
    <r>
      <rPr>
        <b/>
        <sz val="10"/>
        <rFont val="Tahoma"/>
        <family val="2"/>
        <charset val="238"/>
      </rPr>
      <t xml:space="preserve">Papírové bloky  </t>
    </r>
    <r>
      <rPr>
        <b/>
        <sz val="10"/>
        <color rgb="FFFF0000"/>
        <rFont val="Tahoma"/>
        <family val="2"/>
        <charset val="238"/>
      </rPr>
      <t xml:space="preserve">      </t>
    </r>
  </si>
  <si>
    <t>A15116</t>
  </si>
  <si>
    <t>A15117</t>
  </si>
  <si>
    <t>H2116533</t>
  </si>
  <si>
    <t>Vodovky paletka 12 barev se štětcem Colorino Kids, mix. barev, bal. 12 ks</t>
  </si>
  <si>
    <t>E26022</t>
  </si>
  <si>
    <t>E09540</t>
  </si>
  <si>
    <t>CREALL KID'S dětské tekuté lepidlo na papír, 1000 ml</t>
  </si>
  <si>
    <t>U7585011-06</t>
  </si>
  <si>
    <t>U7585011-10</t>
  </si>
  <si>
    <t>U7585011-11</t>
  </si>
  <si>
    <t>U7585011-12</t>
  </si>
  <si>
    <t>U7585011-16</t>
  </si>
  <si>
    <t>U7586011-06</t>
  </si>
  <si>
    <t>U7586011-10</t>
  </si>
  <si>
    <t>U7586011-11</t>
  </si>
  <si>
    <t>U7586011-12</t>
  </si>
  <si>
    <t>U7586011-16</t>
  </si>
  <si>
    <t>U7574011PL-99</t>
  </si>
  <si>
    <t>U7575011-99</t>
  </si>
  <si>
    <t>samolepicí bloček, 76 x 76 mm, 100 listů, neon-zelený, bal. 12 ks</t>
  </si>
  <si>
    <t>samolepicí bloček, 76 x 76 mm, 100 listů, neon-modrý, bal. 12 ks</t>
  </si>
  <si>
    <t>samolepicí bloček, 76 x 76 mm, 100 listů, neon-žlutý, bal. 12 ks</t>
  </si>
  <si>
    <t>samolepicí bloček, 76 x 76 mm, 100 listů, neon-oranžový, bal. 12 ks</t>
  </si>
  <si>
    <t>samolepicí bloček, 76 x 76 mm, 100 listů, neon-růžový, bal. 12 ks</t>
  </si>
  <si>
    <t>samolepicí bločky, 76 x 76 mm, 400 listů, 6 barev, bal. 12 ks</t>
  </si>
  <si>
    <t>YTC150110</t>
  </si>
  <si>
    <t>YTC150100</t>
  </si>
  <si>
    <t>YTC150200</t>
  </si>
  <si>
    <t>YTC140200</t>
  </si>
  <si>
    <t>YTC140230</t>
  </si>
  <si>
    <t>YTC140210</t>
  </si>
  <si>
    <t>YTC140300</t>
  </si>
  <si>
    <t>WE-FISH - trojhranné pastelky, 12 barev, bal. 12 ks</t>
  </si>
  <si>
    <t>WE-FISH - JUMBO trojhranné pastelky, 12 barev, bal. 12 ks</t>
  </si>
  <si>
    <t>WE-TRI - trojhranné pastelky, 6 barev, bal. 12 ks</t>
  </si>
  <si>
    <t>WE-TRI - trojhranné pastelky, 12 barev, bal. 12 ks</t>
  </si>
  <si>
    <t>WE-TRI - JUMBO trojhranné pastelky, 12 barev, bal. 12 ks</t>
  </si>
  <si>
    <t>WE-FISH - trojhranné pastelky, 24 barev, bal. 10 ks</t>
  </si>
  <si>
    <t>WE-TRI - trojhranné pastelky, 24 barev, bal. 10 ks</t>
  </si>
  <si>
    <t>YPX120300</t>
  </si>
  <si>
    <t>YPX120310</t>
  </si>
  <si>
    <t>RAY - grafitová tužka, trojhranná, HB,  12 ks, blistr, bal. 12 ks</t>
  </si>
  <si>
    <t>RAY - grafitová tužka s pryží, trojhranná, HB,  12 ks, blistr, bal. 12 ks</t>
  </si>
  <si>
    <t>Tužky</t>
  </si>
  <si>
    <t>YCR150100</t>
  </si>
  <si>
    <t xml:space="preserve">PEANUT - plastové pastelky pro děti, 12 barev          </t>
  </si>
  <si>
    <t>YCR150300</t>
  </si>
  <si>
    <t xml:space="preserve">HALMA - plastové pastelky pro děti, 12 barev         </t>
  </si>
  <si>
    <t>YSX080410</t>
  </si>
  <si>
    <t>YSX090310</t>
  </si>
  <si>
    <t>Ořezávátka s kontejnerem</t>
  </si>
  <si>
    <t>TOMO - ořezávátko se soft gripem a kontejnerem, 24 ks, barevný mix, bal. 24 ks</t>
  </si>
  <si>
    <t>CLEANER - soft grip ořezávátko s pryží, 24 ks, barevný mix, bal. 24 ks</t>
  </si>
  <si>
    <t>Ořezávátka SOFT GRIP</t>
  </si>
  <si>
    <t>YSX130100</t>
  </si>
  <si>
    <t>YSX080100</t>
  </si>
  <si>
    <t>YSX110200</t>
  </si>
  <si>
    <t>BUGLE - soft grip ořezávátko, 36 ks, barevný mix, bal. 36 ks</t>
  </si>
  <si>
    <t>SPEEDER - ořezávátko se soft gripem, 36 ks, barevný mix, bal. 36 ks</t>
  </si>
  <si>
    <t>ZERO - soft grip dvojité ořezávátko, 20 ks, barevný mix, bal. 20 ks</t>
  </si>
  <si>
    <t xml:space="preserve">Ořezávátka </t>
  </si>
  <si>
    <t>YSX121000</t>
  </si>
  <si>
    <t>YSX130600</t>
  </si>
  <si>
    <t>BUDDY - dvojité ořezávátko na pastelky a grafitové tužky, 36 ks, mix barev, bal. 36 ks</t>
  </si>
  <si>
    <t>BUBBLE - plastové ořezávátko, 60 ks, barevný mix, bal. 60 ks</t>
  </si>
  <si>
    <t>YSA110400</t>
  </si>
  <si>
    <t>Alpha - celokovové ořezávátko, 24 ks, stříbrné a černé, bal 24 ks</t>
  </si>
  <si>
    <t>YEX130100</t>
  </si>
  <si>
    <t>YEX110600</t>
  </si>
  <si>
    <t>YEX130300</t>
  </si>
  <si>
    <t>Pryže</t>
  </si>
  <si>
    <t>PARAKEET - pryž s plastovou krytkou ve tvaru zobáku, 20ks, barevný mix, bal 20 ks</t>
  </si>
  <si>
    <t>SPINNER - pryž s plastovou krytkou, 12 ks, barevný mix, bal 12 ks</t>
  </si>
  <si>
    <t>CANDY - pryž v tužce, trojhranná, 36ks, barevný mix, bal 36 ks</t>
  </si>
  <si>
    <t>YEX130700</t>
  </si>
  <si>
    <t>YEX110100</t>
  </si>
  <si>
    <t>YEX110900</t>
  </si>
  <si>
    <t>BUTTERFLY, černo-bílá pryž s barevnou krytkou, 24ks, barevný mix, bal. 24 ks</t>
  </si>
  <si>
    <t>NEON - bílá pryž 39x18x11,5mm, 36 ks, malá, bal. 36 ks</t>
  </si>
  <si>
    <t>NEON - bílá pryž 62x22x11,5mm, 18 ks, velká, bal. 18 ks</t>
  </si>
  <si>
    <t>YRX130900</t>
  </si>
  <si>
    <t>YRX130700</t>
  </si>
  <si>
    <t>YRX130500</t>
  </si>
  <si>
    <t>YRX130400</t>
  </si>
  <si>
    <t>Pravítka</t>
  </si>
  <si>
    <t>Štětce Jumbo acrylic - sada 5 ks</t>
  </si>
  <si>
    <t>Dětské plastové pastelky</t>
  </si>
  <si>
    <r>
      <t xml:space="preserve">HANDLE - platové kombinované pravítko, 30 cm, mix barev, </t>
    </r>
    <r>
      <rPr>
        <b/>
        <sz val="10"/>
        <color rgb="FF0070C0"/>
        <rFont val="Tahoma"/>
        <family val="2"/>
        <charset val="238"/>
      </rPr>
      <t>blistr</t>
    </r>
    <r>
      <rPr>
        <sz val="10"/>
        <rFont val="Tahoma"/>
        <family val="2"/>
        <charset val="238"/>
      </rPr>
      <t>, bal. 20 ks</t>
    </r>
  </si>
  <si>
    <r>
      <t xml:space="preserve">SHELL - transparentní pravítko s barevným okrajem, 30 cm, mix barev, </t>
    </r>
    <r>
      <rPr>
        <b/>
        <sz val="10"/>
        <color rgb="FF0070C0"/>
        <rFont val="Tahoma"/>
        <family val="2"/>
        <charset val="238"/>
      </rPr>
      <t>blistr</t>
    </r>
    <r>
      <rPr>
        <sz val="10"/>
        <rFont val="Tahoma"/>
        <family val="2"/>
        <charset val="238"/>
      </rPr>
      <t>, bal. 40 ks</t>
    </r>
  </si>
  <si>
    <r>
      <t>SHELL - transparentní pravítko s barevným okrajem, 20 cm, mix barev,</t>
    </r>
    <r>
      <rPr>
        <b/>
        <sz val="10"/>
        <color rgb="FF0070C0"/>
        <rFont val="Tahoma"/>
        <family val="2"/>
        <charset val="238"/>
      </rPr>
      <t xml:space="preserve"> blistr</t>
    </r>
    <r>
      <rPr>
        <sz val="10"/>
        <rFont val="Tahoma"/>
        <family val="2"/>
        <charset val="238"/>
      </rPr>
      <t>, bal. 40 ks</t>
    </r>
  </si>
  <si>
    <r>
      <t>MID - transparentní pravítko, 30 cm, barevný mix,</t>
    </r>
    <r>
      <rPr>
        <b/>
        <sz val="10"/>
        <color rgb="FF0070C0"/>
        <rFont val="Tahoma"/>
        <family val="2"/>
        <charset val="238"/>
      </rPr>
      <t xml:space="preserve"> blistr</t>
    </r>
    <r>
      <rPr>
        <sz val="10"/>
        <rFont val="Tahoma"/>
        <family val="2"/>
        <charset val="238"/>
      </rPr>
      <t>, bal. 40 ks</t>
    </r>
  </si>
  <si>
    <r>
      <t xml:space="preserve">MID - transparentní pravítko, 20 cm, barevný mix, </t>
    </r>
    <r>
      <rPr>
        <b/>
        <sz val="10"/>
        <color rgb="FF0070C0"/>
        <rFont val="Tahoma"/>
        <family val="2"/>
        <charset val="238"/>
      </rPr>
      <t>blistr</t>
    </r>
    <r>
      <rPr>
        <sz val="10"/>
        <rFont val="Tahoma"/>
        <family val="2"/>
        <charset val="238"/>
      </rPr>
      <t>, bal. 40 ks</t>
    </r>
  </si>
  <si>
    <t xml:space="preserve">kul. pero PURE, modrá náplň, displej 9 barev, 60 ks    </t>
  </si>
  <si>
    <t xml:space="preserve">koreční strojek SIDE WAY modrý, 5 mm x 8,5 m, blistr, bal. 24 ks    </t>
  </si>
  <si>
    <t>Pryže s krytkou</t>
  </si>
  <si>
    <t>štětec vlasový, kulatý, vel.  0  , bal 12 ks</t>
  </si>
  <si>
    <t>štětec vlasový, kulatý, vel.  2  , bal 12 ks</t>
  </si>
  <si>
    <t>štětec vlasový, kulatý, vel.  4  , bal 12 ks</t>
  </si>
  <si>
    <t>štětec vlasový, kulatý, vel.  6  , bal 12 ks</t>
  </si>
  <si>
    <t>štětec vlasový, kulatý, vel.  8  , bal 12 ks</t>
  </si>
  <si>
    <t>štětec vlasový, kulatý, vel.  10, bal 12 ks</t>
  </si>
  <si>
    <t>štětec vlasový, kulatý, vel.  12, bal 12 ks</t>
  </si>
  <si>
    <t>štětec vlasový, kulatý, vel.  14, bal 12 ks</t>
  </si>
  <si>
    <t>štětec vlasový, kulatý, vel.  16, bal 12 ks</t>
  </si>
  <si>
    <t>štětec vlasový, kulatý, vel.  18, bal 12 ks</t>
  </si>
  <si>
    <t>štětec štětinový, plochý, vel. 10, bal 12 ks</t>
  </si>
  <si>
    <t>štětec štětinový, plochý, vel. 12, bal 12 ks</t>
  </si>
  <si>
    <t>štětec štětinový, plochý, vel. 14, bal 12 ks</t>
  </si>
  <si>
    <t>štětec štětinový, plochý, vel. 16, bal 12 ks</t>
  </si>
  <si>
    <t>štětec štětinový, plochý, vel. 2  , bal 12 ks</t>
  </si>
  <si>
    <t>štětec štětinový, plochý, vel. 4  , bal 12 ks</t>
  </si>
  <si>
    <t>štětec štětinový, plochý, vel. 6  , bal 12 ks</t>
  </si>
  <si>
    <t>štětec štětinový, plochý, vel. 8  , bal 12 ks</t>
  </si>
  <si>
    <t>spis. desky s drukem, PP, A4, bezbarvé, bal 12 ks</t>
  </si>
  <si>
    <t>spis. desky s drukem, PP, A4, kouřové, bal 12 ks</t>
  </si>
  <si>
    <t>spis. desky s drukem, PP, A4, červené, bal 12 ks</t>
  </si>
  <si>
    <t>spis. desky s drukem, PP, A4, zelené, bal 12 ks</t>
  </si>
  <si>
    <t>spis. desky s drukem, PP, A4, modré, bal 12 ks</t>
  </si>
  <si>
    <t>spis. desky s drukem, PP, A4, žluté, bal 12 ks</t>
  </si>
  <si>
    <t>spis. desky s drukem, PP, C5, bezbarvé, bal 10 ks</t>
  </si>
  <si>
    <t>spis. desky s drukem, PP, C5, kouřové, bal 10 ks</t>
  </si>
  <si>
    <t>spis. desky s drukem, PP, C5, červené, bal 10 ks</t>
  </si>
  <si>
    <t>spis. desky s drukem, PP, C5, zelené, bal 10 ks</t>
  </si>
  <si>
    <t>spis. desky s drukem, PP, C5, modré, bal 10 ks</t>
  </si>
  <si>
    <t>spis. desky s drukem, PP, C5, žluté, bal 10 ks</t>
  </si>
  <si>
    <t>spis. desky s drukem, PP, DL, bezbarvé, bal 10 ks</t>
  </si>
  <si>
    <t>spis. desky s drukem, PP, DL, kouřové, bal 10 ks</t>
  </si>
  <si>
    <t>spis. desky s drukem, PP, DL, červené, bal 10 ks</t>
  </si>
  <si>
    <t>spis. desky s drukem, PP, DL, zelené, bal 10 ks</t>
  </si>
  <si>
    <t>spis. desky s drukem, PP, DL, modré, bal 10 ks</t>
  </si>
  <si>
    <t>spis. desky s drukem, PP, DL, žluté, bal 10 ks</t>
  </si>
  <si>
    <t>sada zvýrazňovačů (4 barvy)</t>
  </si>
  <si>
    <t>samolepicí bloček, 50 x 50 mm, 250 listů, 6 barev, bal. 48 ks</t>
  </si>
  <si>
    <t>samolepicí bloček, 51 x 38 mm, 3 x 100 listů, neon-zelený</t>
  </si>
  <si>
    <t>samolepicí bloček, 51 x 38 mm, 3 x 100 listů, neon-modrý</t>
  </si>
  <si>
    <t>samolepicí bloček, 51 x 38 mm, 3 x 100 listů, neon-žlutý</t>
  </si>
  <si>
    <t>samolepicí bloček, 51 x 38 mm, 3 x 100 listů, neon-oranžový</t>
  </si>
  <si>
    <t>samolepicí bloček, 51 x 38 mm, 3 x 100 listů, neon-růžový</t>
  </si>
  <si>
    <t>R14014PTR</t>
  </si>
  <si>
    <t>Vodové barvy, 12 barev + štětec, bal. 12 ks</t>
  </si>
  <si>
    <t>H2136628</t>
  </si>
  <si>
    <t>R15516PTR</t>
  </si>
  <si>
    <t>Trojhranné pastelky JUMBO 12 barev, bal. 12 ks</t>
  </si>
  <si>
    <t>Trojhranné pastelky JUMBO, černé, 12 barev + ořezávátko, bal. 12 ks</t>
  </si>
  <si>
    <t>R92050PTR</t>
  </si>
  <si>
    <t>R92531PTR</t>
  </si>
  <si>
    <t>R92500PTR</t>
  </si>
  <si>
    <t>YEX120410</t>
  </si>
  <si>
    <t>YEX170100</t>
  </si>
  <si>
    <t>YEX170200</t>
  </si>
  <si>
    <t>YPX170200</t>
  </si>
  <si>
    <t>YRX170100</t>
  </si>
  <si>
    <t>YSA160100</t>
  </si>
  <si>
    <t>YSA170100</t>
  </si>
  <si>
    <t>YSX100110</t>
  </si>
  <si>
    <t xml:space="preserve">Deco&amp;Lifestyle modelovací hmota samotvrdnoucí, šedý cement, 500 g   </t>
  </si>
  <si>
    <t>U14113369-99</t>
  </si>
  <si>
    <t>R66143PTR</t>
  </si>
  <si>
    <r>
      <t xml:space="preserve">4 in 1 - multifunkční pravítko, 30cm, mix barev, </t>
    </r>
    <r>
      <rPr>
        <sz val="10"/>
        <color rgb="FF0070C0"/>
        <rFont val="Tahoma"/>
        <family val="2"/>
        <charset val="238"/>
      </rPr>
      <t>b</t>
    </r>
    <r>
      <rPr>
        <b/>
        <sz val="10"/>
        <color rgb="FF0070C0"/>
        <rFont val="Tahoma"/>
        <family val="2"/>
        <charset val="238"/>
      </rPr>
      <t>listr</t>
    </r>
    <r>
      <rPr>
        <sz val="10"/>
        <rFont val="Tahoma"/>
        <family val="2"/>
        <charset val="238"/>
      </rPr>
      <t>, bal. 20 ks</t>
    </r>
  </si>
  <si>
    <t>S011698236</t>
  </si>
  <si>
    <t>S016599260</t>
  </si>
  <si>
    <t>S0331/S0335</t>
  </si>
  <si>
    <t xml:space="preserve">Sady štětců                 </t>
  </si>
  <si>
    <t>S033101304</t>
  </si>
  <si>
    <t>S033501303</t>
  </si>
  <si>
    <t>S033901305</t>
  </si>
  <si>
    <t>Samolepicí knižní fólie, 0,33 x 1,5 m (bal.25 ks)</t>
  </si>
  <si>
    <t>A16498</t>
  </si>
  <si>
    <t>A16499</t>
  </si>
  <si>
    <t>A16500</t>
  </si>
  <si>
    <t>A16501</t>
  </si>
  <si>
    <t>A16502</t>
  </si>
  <si>
    <t>barevný papír A4 170 g, černý, 50 listů</t>
  </si>
  <si>
    <t>barevný papír A4 170 g, béžový, 50 listů</t>
  </si>
  <si>
    <t>barevný papír A4 170 g, sv. žlutý, 50 listů</t>
  </si>
  <si>
    <t>barevný papír A4 170 g, sv. zelený, 50 listů</t>
  </si>
  <si>
    <t>barevný papír A4 170 g, krémový, 50 listů</t>
  </si>
  <si>
    <t>barevný papír A4 170 g, smaragd. zelený, 50 listů</t>
  </si>
  <si>
    <t>barevný papír A4 170 g, růžový, 50 listů</t>
  </si>
  <si>
    <t>barevný papír A4 170 g, sv. modrý, 50 listů</t>
  </si>
  <si>
    <t>barevný papír A4 170 g, žlutý, 50 listů</t>
  </si>
  <si>
    <t>barevný papír A4 170 g, oranžový, 50 listů</t>
  </si>
  <si>
    <t>barevný papír A4 170 g, červený, 50 listů</t>
  </si>
  <si>
    <t>barevný papír A4 170 g, tráv. zelený, 50 listů</t>
  </si>
  <si>
    <t>barevný papír A4 170 g, nebesky modrý, 50 listů</t>
  </si>
  <si>
    <t>barevný papír A4 170 g, šedý, 50 listů</t>
  </si>
  <si>
    <t>barevný papír A4 170 g, tmavě modrý, 50 listů</t>
  </si>
  <si>
    <t>barevný papír A4 170 g, fialový, 50 listů</t>
  </si>
  <si>
    <t>barevný papír A4 170 g, hnědý, 50 listů</t>
  </si>
  <si>
    <t>barevný papír A4 170 g, tmavě zelený, 50 listů</t>
  </si>
  <si>
    <t>barevný papír A4 170 g, nachový, 50 listů</t>
  </si>
  <si>
    <t>barevný papír A4 170 g, fuchsiový, 50 listů</t>
  </si>
  <si>
    <t>barevný papír A4 170 g, fluo zelený, 50 listů</t>
  </si>
  <si>
    <t>barevný papír A4 170 g, fluo oranžový, 50 listů</t>
  </si>
  <si>
    <t>barevný papír A4 170 g, fluo růžový, 50 listů</t>
  </si>
  <si>
    <t>barevný papír A4 170 g, fluo žlutý, 50 listů</t>
  </si>
  <si>
    <t xml:space="preserve">Barevné papíry 170 g, A4 a 50 x 65 cm (A2+) </t>
  </si>
  <si>
    <t>A16503</t>
  </si>
  <si>
    <t>A16504</t>
  </si>
  <si>
    <t>A16505</t>
  </si>
  <si>
    <t>A16506</t>
  </si>
  <si>
    <t>A16507</t>
  </si>
  <si>
    <t>barevný papír A2+ (50x65cm), 170g, béžový, 25 listů</t>
  </si>
  <si>
    <t>barevný papír A2+ (50x65cm), 170g, sv. žlutý, 25 listů</t>
  </si>
  <si>
    <t>barevný papír A2+ (50x65cm), 170g, sv. zelený, 25 listů</t>
  </si>
  <si>
    <t>barevný papír A2+ (50x65cm), 170g, krémový, 25 listů</t>
  </si>
  <si>
    <t>barevný papír A2+ (50x65cm), 170g, smaragd. zelený, 25 listů</t>
  </si>
  <si>
    <t>barevný papír A2+ (50x65cm), 170g, růžový, 25 listů</t>
  </si>
  <si>
    <t>barevný papír A2+ (50x65cm), 170g, sv. modrý, 25 listů</t>
  </si>
  <si>
    <t>barevný papír A2+ (50x65cm), 170g, žlutý, 25 listů</t>
  </si>
  <si>
    <t>barevný papír A2+ (50x65cm), 170g, oranžový, 25 listů</t>
  </si>
  <si>
    <t>barevný papír A2+ (50x65cm), 170g, červený, 25 listů</t>
  </si>
  <si>
    <t>barevný papír A2+ (50x65cm), 170g, tráv. zelený, 25 listů</t>
  </si>
  <si>
    <t>barevný papír A2+ (50x65cm), 170g, nebesky modrý, 25 listů</t>
  </si>
  <si>
    <t>barevný papír A2+ (50x65cm), 170g, šedý, 25 listů</t>
  </si>
  <si>
    <t>barevný papír A2+ (50x65cm), 170g, tmavě modrý,25 listů</t>
  </si>
  <si>
    <t>barevný papír A2+ (50x65cm), 170g, fialový, 25 listů</t>
  </si>
  <si>
    <t>barevný papír A2+ (50x65cm), 170g, hnědý, 25 listů</t>
  </si>
  <si>
    <t>barevný papír A2+ (50x65cm), 170g, tmavě zelený, 25 listů</t>
  </si>
  <si>
    <t>barevný papír A2+ (50x65cm), 170g, nachový, 25 listů</t>
  </si>
  <si>
    <t>barevný papír A2+ (50x65cm), 170g, fuchsiový, 25 listů</t>
  </si>
  <si>
    <t>barevný papír A2+ (50x65cm), 170g, fluo zelený, 25 listů</t>
  </si>
  <si>
    <t>barevný papír A2+ (50x65cm), 170g, fluo oranžový, 25 listů</t>
  </si>
  <si>
    <t>barevný papír A2+ (50x65cm), 170g, fluo růžový, 25 listů</t>
  </si>
  <si>
    <t>barevný papír A2+ (50x65cm), 170g, fluo žlutý, 25 listů</t>
  </si>
  <si>
    <t>barevný papír A2+ (50x65cm), 170g, černý, 25 listů</t>
  </si>
  <si>
    <t xml:space="preserve">barevné papíry 170g, A4, 50 listů/bal., mix pastelových barev, 50 listů  </t>
  </si>
  <si>
    <t xml:space="preserve">barevné papíry 170g, A4, 50 listů/bal., mix zářivých barev, 50 listů     </t>
  </si>
  <si>
    <t>Pritt Eco Flex korekční strojek, 4,2 mm</t>
  </si>
  <si>
    <t xml:space="preserve">Pritt Roller Compact Flex korekční strojek, 4,2 mm x 10 m </t>
  </si>
  <si>
    <t>S034199401</t>
  </si>
  <si>
    <t xml:space="preserve">vodové barvy            </t>
  </si>
  <si>
    <t>vodové barvy se štětcem, 12 barev, bal. 12 ks</t>
  </si>
  <si>
    <t>D060460</t>
  </si>
  <si>
    <t>D060484</t>
  </si>
  <si>
    <t>D060507</t>
  </si>
  <si>
    <t>D060521</t>
  </si>
  <si>
    <t>D060569</t>
  </si>
  <si>
    <t>D063027</t>
  </si>
  <si>
    <t>D064475</t>
  </si>
  <si>
    <t>D064499</t>
  </si>
  <si>
    <t>D064635</t>
  </si>
  <si>
    <t>D064659</t>
  </si>
  <si>
    <t>D064673</t>
  </si>
  <si>
    <t>D064697</t>
  </si>
  <si>
    <t>D066493</t>
  </si>
  <si>
    <t>D066530</t>
  </si>
  <si>
    <t>D068299</t>
  </si>
  <si>
    <t>D069203</t>
  </si>
  <si>
    <t>D069227</t>
  </si>
  <si>
    <t>D696736</t>
  </si>
  <si>
    <t>D696743</t>
  </si>
  <si>
    <t>D696804</t>
  </si>
  <si>
    <t>D697122</t>
  </si>
  <si>
    <t>poznámkové sešity a bloky</t>
  </si>
  <si>
    <t>R66051PTR</t>
  </si>
  <si>
    <t>Folie na obalování sešitů a knih, 40 x 180 cm, síla materiálu 65 my - Gimboo</t>
  </si>
  <si>
    <t>R55796PTR</t>
  </si>
  <si>
    <t>Trojhranné pastelky, černé dřevo, s ořezávátkem, 12 barev, bal. 12 ks</t>
  </si>
  <si>
    <t xml:space="preserve">školní zástěrka            </t>
  </si>
  <si>
    <t>U17302211-99</t>
  </si>
  <si>
    <t>ostatní</t>
  </si>
  <si>
    <t>U4600000-10</t>
  </si>
  <si>
    <t>U5410100-99</t>
  </si>
  <si>
    <t>U5411100-99</t>
  </si>
  <si>
    <t>sešit - Metropole v noci, A4, 80 g, 40 listů, linka, mix 9 motivů, bal. 10 ks</t>
  </si>
  <si>
    <t>sešit - Metropole v noci, A4, 80 g, 40 listů, čtvereček, mix 9 motivů, bal. 10 ks</t>
  </si>
  <si>
    <t>sešit - Divoká příroda, A4, 80 g, linka, mix 6 motivů, bal. 10 ks</t>
  </si>
  <si>
    <t>sešit - Divoká příroda, A4, 80 g, čtvereček, mix 6 motivů, bal. 10 ks</t>
  </si>
  <si>
    <t>sešit - Vlajky, A4, 80 g, 40 listů, linka, mix 6 motivů, bal. 10 ks</t>
  </si>
  <si>
    <t>sešit - Plody, A4, 80 g, 40 listů, linka, mix 6 motivů, bal. 10 ks</t>
  </si>
  <si>
    <t>sešit - Světové metropole, A4, 80 g, 40 listů, linka, mix 9 motivů, bal. 10 ks</t>
  </si>
  <si>
    <t>sešit - Světové metropole, A4, 80 g, 40 listů, čtvereček, mix 9 motivů, bal. 10 ks</t>
  </si>
  <si>
    <t>sešit - Metropole v noci, A5, 80 g, 40 listů, linka, mix 9 motivů, bal. 10 ks</t>
  </si>
  <si>
    <t>sešit - Mláďata II, A5, 80 g, 40 listů, linka, mix 6 motivů, bal. 10 ks</t>
  </si>
  <si>
    <t>sešit - Mláďata, A5, 80 g, 40 listů, linka, mix 6 motivů, bal. 10 ks</t>
  </si>
  <si>
    <t>sešit - Mláďata, A5, 80 g, 40 listů, čtvereček, mix 6 motivů, bal. 10 ks</t>
  </si>
  <si>
    <t>sešit - Divoká příroda, A5, 80 g, linka, mix 6 motivů, bal. 10 ks</t>
  </si>
  <si>
    <t>sešit - Divoká příroda, A5, 80 g, čtvereček, mix 6 motivů, bal. 10 ks</t>
  </si>
  <si>
    <t>sešit - Vlajky, A5, 80 g, 40 listů, linka, mix 6 motivů, bal. 10 ks</t>
  </si>
  <si>
    <t>blok - Metropole v noci, A4, 70 g, 70 listů, linka, mix 9 motivů, bal. 25 ks</t>
  </si>
  <si>
    <t>blok - Metropole v noci, A5, 70 g, 70 listů, linka, mix 9 motivů, bal. 40 ks</t>
  </si>
  <si>
    <t>blok - Geometrie, A4, 70 g, 70 listů, linka, mix 5 motivů, bal. 25 ks</t>
  </si>
  <si>
    <t>blok - Světové metropole, A4, 70 g, 70 listů, linka, mix 9 motivů, bal. 25 ks</t>
  </si>
  <si>
    <t>blok - Fluo, A4, 70 g, 70 listů, linka, PP desky, mix 5 motivů, bal. 25 ks</t>
  </si>
  <si>
    <t xml:space="preserve">Štětce ploché, dřevěná krátká násadka, lakované             </t>
  </si>
  <si>
    <t>sešit - Metropole v noci, A4, 80 g, 40 listů, čistý, mix 9 motivů, bal. 10 ks</t>
  </si>
  <si>
    <t>Vodové barvy se štětcovým hrotem, se třpytkami, jemný hrot, 5 barev, bal 12 ks</t>
  </si>
  <si>
    <t xml:space="preserve">Celokovová ořezávátka </t>
  </si>
  <si>
    <t>barevné papíry</t>
  </si>
  <si>
    <t>sada školních štětců S0339, 5ks, kulaté (vel. 6,8,10) a ploché (vel. 8,12), blistr, bal.12ks</t>
  </si>
  <si>
    <t>sada školních štětců S0335, 3ks, ploché (vel. 4,8,12), blistr, bal. 12 ks</t>
  </si>
  <si>
    <t>sada školních štětců S0331, 4ks, kulaté (vel. 6,8,10,12), blistr, bal. 12 ks</t>
  </si>
  <si>
    <t>J57272-00200-02</t>
  </si>
  <si>
    <t>J57030-00200-02</t>
  </si>
  <si>
    <t xml:space="preserve">               HURÁ DO ŠKOLY 2019</t>
  </si>
  <si>
    <t xml:space="preserve">Hexagonální pastelky smazatelné, s pryží na konci, 12 barev, bal. 12 ks       </t>
  </si>
  <si>
    <t xml:space="preserve">Trojhranné pastelky JUMBO, s ořezávátkem, 6 barev, bal. 24 ks                  </t>
  </si>
  <si>
    <t xml:space="preserve">Voskovky neonové, extra měkké, 6 barev, bal. 12 ks                                   </t>
  </si>
  <si>
    <t xml:space="preserve">Fixy oboustranné - štětcový a tenký hrot, 12 barev, bal. 12 ks                     </t>
  </si>
  <si>
    <t xml:space="preserve">Tužka s násobilkou, kulatá, s pryží, displej, mix barev - 60 ks                    </t>
  </si>
  <si>
    <t xml:space="preserve">STAR NEON obyčejné tužky s pryží, 8mm HB , sada 6 kusů, bal. 6 ks         </t>
  </si>
  <si>
    <t xml:space="preserve">ROBOT - celokovové ořezávátko, displej, bal. 12 ks                                      </t>
  </si>
  <si>
    <t xml:space="preserve">Alpha II - celokovové dvojité ořezávátko, displej, bal. 16 ks                          </t>
  </si>
  <si>
    <t xml:space="preserve">PARAKEET MINI - pryž s krytkou ve tvaru ptáka, mix barev, bal. 24 ks          </t>
  </si>
  <si>
    <t xml:space="preserve">ESCAPA - pryž malá, displej, bal. 40 ks                                                       </t>
  </si>
  <si>
    <t xml:space="preserve">FLUO pryž barevná, displej, mix barev, bal. 30 ks                                        </t>
  </si>
  <si>
    <t xml:space="preserve">4 v 1 - multifunkční pravítko, 20 cm, mix barev, blistr, bal. 20 ks                 </t>
  </si>
  <si>
    <t xml:space="preserve">hedvábný papír, 50 x 70 cm, 24 listů, mix barev, bal. 30 ks                        </t>
  </si>
  <si>
    <t xml:space="preserve">školní zástěrka na malování, s rukávy a kapsou, transparentní, bal. 6 ks    </t>
  </si>
  <si>
    <t xml:space="preserve">zmizík s přepisovačem, displej 50 ks                                                        </t>
  </si>
  <si>
    <t xml:space="preserve">pravítko ohebné, 15 cm, blistr, mix barev, bal. 12 ks                               </t>
  </si>
  <si>
    <t xml:space="preserve">pravítko ohebné, 30 cm, blistr, mix barev, bal. 12 ks                               </t>
  </si>
  <si>
    <t xml:space="preserve">kul. pero AQUA, mix barev, displej 36 ks                                                  </t>
  </si>
  <si>
    <t xml:space="preserve">kuličkové pero FLORA, mix barev, displej 60 ks                                          </t>
  </si>
  <si>
    <t xml:space="preserve">barevný papír A4 170 g, vanilka - 50 ks                                                    </t>
  </si>
  <si>
    <t xml:space="preserve">barevný papír A4 170 g, lískový ořech - 50 ks                                           </t>
  </si>
  <si>
    <t xml:space="preserve">barevný papír A4 170 g, losos - 50 ks                                                       </t>
  </si>
  <si>
    <t xml:space="preserve">barevný papír A4 170 g, zlatá žlutá - 50 ks                                               </t>
  </si>
  <si>
    <t xml:space="preserve">barevný papír A4 170 g, střední modrá - 50 ks                                          </t>
  </si>
  <si>
    <t xml:space="preserve">barevný papír A2+ (50x65cm), 170g, vanilka - 25 ks                                  </t>
  </si>
  <si>
    <t xml:space="preserve">barevný papír A2+ (50x65cm), 170g, lískový ořech - 25 ks                         </t>
  </si>
  <si>
    <t xml:space="preserve">barevný papír A2+ (50x65cm), 170g, losos - 25 ks                                     </t>
  </si>
  <si>
    <t xml:space="preserve">barevný papír A2+ (50x65cm), 170g, zlatá žlutá - 25 ks                             </t>
  </si>
  <si>
    <t xml:space="preserve">barevný papír A2+ (50x65cm), 170g, střední modrá - 25 ks                        </t>
  </si>
  <si>
    <t>D070315</t>
  </si>
  <si>
    <t>R91992PTR</t>
  </si>
  <si>
    <r>
      <t xml:space="preserve">sešit - Planety A4, 80 g, 40 listů, linka, mix 9 motivů, bal. 10 ks                   </t>
    </r>
    <r>
      <rPr>
        <b/>
        <sz val="10"/>
        <color rgb="FFFF0000"/>
        <rFont val="Tahoma"/>
        <family val="2"/>
        <charset val="238"/>
      </rPr>
      <t>NOVINKA</t>
    </r>
  </si>
  <si>
    <r>
      <t xml:space="preserve">Voskovky plastové kulaté, s pryží, 12 barev vč. stříbrné a zlaté, bal 12 ks    </t>
    </r>
    <r>
      <rPr>
        <b/>
        <sz val="10"/>
        <color rgb="FFFF0000"/>
        <rFont val="Tahoma"/>
        <family val="2"/>
        <charset val="238"/>
      </rPr>
      <t>NOVINKA</t>
    </r>
  </si>
  <si>
    <t>Gumovatelné pero</t>
  </si>
  <si>
    <t>R29652PTR</t>
  </si>
  <si>
    <t>R29928PTR</t>
  </si>
  <si>
    <t>R37275PTR</t>
  </si>
  <si>
    <t>R37305PTR</t>
  </si>
  <si>
    <t>R38553PTR</t>
  </si>
  <si>
    <t xml:space="preserve">Dětské nůžky </t>
  </si>
  <si>
    <t>14 cm, gumová rukojeť, symetrické, mix barev, blistr, bal. 12 ks</t>
  </si>
  <si>
    <t>R39965PTR</t>
  </si>
  <si>
    <r>
      <t xml:space="preserve">Celoplastové 12,5 cm, symetrické, mix motivů, blistr, bal. 12 ks             </t>
    </r>
    <r>
      <rPr>
        <b/>
        <sz val="10"/>
        <color rgb="FFFF0000"/>
        <rFont val="Tahoma"/>
        <family val="2"/>
        <charset val="238"/>
      </rPr>
      <t>NOVINKA</t>
    </r>
  </si>
  <si>
    <r>
      <t xml:space="preserve">S gumovým gripem 14 cm, asymetrické, mix barev, blistr, bal.12 ks      </t>
    </r>
    <r>
      <rPr>
        <b/>
        <sz val="10"/>
        <color rgb="FFFF0000"/>
        <rFont val="Tahoma"/>
        <family val="2"/>
        <charset val="238"/>
      </rPr>
      <t xml:space="preserve"> NOVINKA</t>
    </r>
  </si>
  <si>
    <t>R39576PTR</t>
  </si>
  <si>
    <t>Artist</t>
  </si>
  <si>
    <t>R65221PTR</t>
  </si>
  <si>
    <t>R65238PTR</t>
  </si>
  <si>
    <t>R65245PTR</t>
  </si>
  <si>
    <t>R65498PTR</t>
  </si>
  <si>
    <t>R65528PTR</t>
  </si>
  <si>
    <t>R65702PTR</t>
  </si>
  <si>
    <t>R65719PTR</t>
  </si>
  <si>
    <t>R65726PTR</t>
  </si>
  <si>
    <t>R80118PTR</t>
  </si>
  <si>
    <t>R83256PTR</t>
  </si>
  <si>
    <t>R83263PTR</t>
  </si>
  <si>
    <t>R83270PTR</t>
  </si>
  <si>
    <t>R92470PTR</t>
  </si>
  <si>
    <t>Artist kreslířská sada grafitových tužek a uhlů kulaté kovový box</t>
  </si>
  <si>
    <t>Artist pastelky dřevěné kulaté kovový box, 12 barev</t>
  </si>
  <si>
    <t>Artist pastelky dřevěné kulaté kovový box, 24 barev</t>
  </si>
  <si>
    <t>Artist skicovací fixy oboustranné štětcový a seříznutý hrot, 12 barev</t>
  </si>
  <si>
    <t>YRX130120</t>
  </si>
  <si>
    <t>YRX130220</t>
  </si>
  <si>
    <t xml:space="preserve">Creall Mix "multi", 1000 ml                                                                  </t>
  </si>
  <si>
    <t>E43013</t>
  </si>
  <si>
    <t>E26310</t>
  </si>
  <si>
    <r>
      <t xml:space="preserve">křídová modelína, samotvrdnoucí, 6 barev, kbelík                               </t>
    </r>
    <r>
      <rPr>
        <b/>
        <sz val="10"/>
        <color rgb="FFFF0000"/>
        <rFont val="Tahoma"/>
        <family val="2"/>
        <charset val="238"/>
      </rPr>
      <t>NOVINKA</t>
    </r>
  </si>
  <si>
    <r>
      <t xml:space="preserve">Creall médium Pouring, 500 ml                                                          </t>
    </r>
    <r>
      <rPr>
        <b/>
        <sz val="10"/>
        <color rgb="FFFF0000"/>
        <rFont val="Tahoma"/>
        <family val="2"/>
        <charset val="238"/>
      </rPr>
      <t>NOVINKA</t>
    </r>
  </si>
  <si>
    <t>U14110115-99</t>
  </si>
  <si>
    <t>U14110215-99</t>
  </si>
  <si>
    <t>U14113341-99</t>
  </si>
  <si>
    <t>sada barevných papírů A4 80 g/m², 100 listů, mix barev, ba. 25 ks</t>
  </si>
  <si>
    <t>sada barevných papírů A4 80 g/m², 100 listů, mix pastelových barev, bal. 30 ks</t>
  </si>
  <si>
    <t>krepový papír v roli 200 x 25 cm, mix barev - 10 ks, bal. 20 ks</t>
  </si>
  <si>
    <t>Koreční a lepicí strojek</t>
  </si>
  <si>
    <t>S036300301</t>
  </si>
  <si>
    <t>S032608301</t>
  </si>
  <si>
    <t>S032408302</t>
  </si>
  <si>
    <t>korekční strojek 5 mm x 8 m blistr, bal. 12 ks</t>
  </si>
  <si>
    <t>Double Corry opravný strojek 5 mm x 6 m blistr, mix barev - 2 ks, ba. 12 ks</t>
  </si>
  <si>
    <t>lepicí strojek 5 mm x 8 m blistr, bal. 12 ks</t>
  </si>
  <si>
    <t>S033120112</t>
  </si>
  <si>
    <t>štětec vlasový, kulatý, vel.  20, bal 12 ks</t>
  </si>
  <si>
    <t>D4312</t>
  </si>
  <si>
    <t>D4313</t>
  </si>
  <si>
    <t>obaly na sešity</t>
  </si>
  <si>
    <t>Z46635</t>
  </si>
  <si>
    <t>Z46636</t>
  </si>
  <si>
    <t>Z46637</t>
  </si>
  <si>
    <t>Z46638</t>
  </si>
  <si>
    <t>Z46639</t>
  </si>
  <si>
    <t>Z46640</t>
  </si>
  <si>
    <t>Z46641</t>
  </si>
  <si>
    <t>Z46642</t>
  </si>
  <si>
    <t>Z43006</t>
  </si>
  <si>
    <t>Z43004</t>
  </si>
  <si>
    <t>Z43002</t>
  </si>
  <si>
    <t>Z43007</t>
  </si>
  <si>
    <t>Z43005</t>
  </si>
  <si>
    <t>Z43003</t>
  </si>
  <si>
    <t>Z2897</t>
  </si>
  <si>
    <t>Z2898</t>
  </si>
  <si>
    <t>Z2887</t>
  </si>
  <si>
    <t>Z2959</t>
  </si>
  <si>
    <t>Z2934</t>
  </si>
  <si>
    <t>Z2963</t>
  </si>
  <si>
    <t>Z2936</t>
  </si>
  <si>
    <t>Z6041</t>
  </si>
  <si>
    <t>Z6042</t>
  </si>
  <si>
    <t>Z6043</t>
  </si>
  <si>
    <t>Z48606</t>
  </si>
  <si>
    <t>Z48607</t>
  </si>
  <si>
    <t>Z48821</t>
  </si>
  <si>
    <t>Z48822</t>
  </si>
  <si>
    <t>Z48823</t>
  </si>
  <si>
    <t>Z48824</t>
  </si>
  <si>
    <t>Z2648</t>
  </si>
  <si>
    <t>Z2649</t>
  </si>
  <si>
    <t>Z2902</t>
  </si>
  <si>
    <t>Z2903</t>
  </si>
  <si>
    <t>Z2900</t>
  </si>
  <si>
    <t>Z2901</t>
  </si>
  <si>
    <t>Z2905</t>
  </si>
  <si>
    <t>Z2904</t>
  </si>
  <si>
    <t>Nordic  NB-6, A4, 120 listů, 90g, linkovaný, PP, transp. Modrý, bal. 3 ks</t>
  </si>
  <si>
    <t>Nordic  NB-6, A4, 120 listů, 90g, linkovaný, PP, transp. červený, bal. 3 ks</t>
  </si>
  <si>
    <t>Nordic  NB-6, A4, 120 listů, 90g, linkovaný, PP, transp. černý, bal. 3 ks</t>
  </si>
  <si>
    <t>Nordic  NB-6, A4, 120 listů, 90g, linkovaný, PP, transp. zelený, bal. 3 ks</t>
  </si>
  <si>
    <t>Nordic  NB-6, A5, 120 listů, 90g, linkovaný, PP, transp. modrý, bal. 3 ks</t>
  </si>
  <si>
    <t>Nordic  NB-6, A5, 120 listů, 90g, linkovaný, PP, transp. červený, bal. 3 ks</t>
  </si>
  <si>
    <t>Nordic  NB-6, A5, 120 listů, 90g, linkovaný, PP, transp. černý, bal. 3 ks</t>
  </si>
  <si>
    <t>Nordic  NB-6, A5, 120 listů, 90g, linkovaný, PP, transp. zelený, bal. 3 ks</t>
  </si>
  <si>
    <t>Basic NB-8, A4, 200 listů, 70g, linkovaný, PP, černý, bal. 3 ks</t>
  </si>
  <si>
    <t>Basic NB-8, A4, 200 listů, 70g, linkovaný, PP, modrý, bal. 3 ks</t>
  </si>
  <si>
    <t>Basic NB-8, A4, 200 listů, 70g, linkovaný, PP, červený, bal. 3 ks</t>
  </si>
  <si>
    <t>Basic NB-8, A5, 200 listů, 70g, linkovaný, PP, černý, bal. 3 ks</t>
  </si>
  <si>
    <t>Basic NB-8, A5, 200 listů, 70g, linkovaný, PP, modrý, bal. 3 ks</t>
  </si>
  <si>
    <t>Basic NB-8, A5, 200 listů, 70g, linkovaný, PP, červený, bal. 3 ks</t>
  </si>
  <si>
    <t>Oslo NB-4, A4, 120 listů, 90g, linkovaný, PP, s gumičkou, bal. 3 ks</t>
  </si>
  <si>
    <t>Oslo NB-4, A5, 120 listů, 90g, linkovaný, PP, s gumičkou, bal. 3 ks</t>
  </si>
  <si>
    <t>Oslo NB-4, A6, 120 listů, 90g, linkovaný, PP, s gumičkou, bal. 3 ks</t>
  </si>
  <si>
    <t>ECO NB-4, A4, 120 listů, 80g, linkovaný, karton, Birds, bal. 3 ks</t>
  </si>
  <si>
    <t>ECO NB-4, A4, 120 listů, 80g, linkovaný, karton, Leaves, bal. 3 ks</t>
  </si>
  <si>
    <t>ECO NB-4, A5, 120 listů, 80g, linkovaný, karton, Birds, bal. 3 ks</t>
  </si>
  <si>
    <t>ECO NB-4, A5, 120 listů, 80g, linkovaný, karton, Leaves, bal. 3 ks</t>
  </si>
  <si>
    <t>ECO NB-4, A4, 120 listů, 80g, linkovaný, PP, černý, bal. 3 ks</t>
  </si>
  <si>
    <t>ECO NB-4, A5, 120 listů, 80g, linkovaný, PP, černý, bal. 3 ks</t>
  </si>
  <si>
    <t>ECO NB-4, A6, 100 listů, 80g, linkovaný, PP, černý, bal. 3 ks</t>
  </si>
  <si>
    <t>Emotions, A4, 80 listů, 90g, linkovaný, karton, modrý, bal. 3 ks</t>
  </si>
  <si>
    <t>Emotions, A4, 80 listů, 90g, linkovaný, karton, světle modrý, bal. 3 ks</t>
  </si>
  <si>
    <t>Emotions, A4, 80 listů, 90g, linkovaný, karton, zelený, bal. 3 ks</t>
  </si>
  <si>
    <t>Emotions, A4, 80 listů, 90g, linkovaný, karton, červený, bal. 3 ks</t>
  </si>
  <si>
    <t>Emotions, A4, 80 listů, 90g, linkovaný, karton, tyrkysový, bal. 3 ks</t>
  </si>
  <si>
    <t>Emotions, A4, 80 listů, 90g, linkovaný, karton, růžový, bal. 3 ks</t>
  </si>
  <si>
    <t>Journal A4, 90 listů, 70g, linka+čtvereček+čistý, černý, bal. 3 ks</t>
  </si>
  <si>
    <t>Journal A5, 90 listů, 70g, linka+čtvereček+čistý, černý, bal. 3 ks</t>
  </si>
  <si>
    <t>Stripes NB-4 A5, 70 g, spirála 120 listů, linka, bal. 3 ks</t>
  </si>
  <si>
    <t>Splash NB-4 A5, 70 g, spirála 120 listů, linka, bal. 3 ks</t>
  </si>
  <si>
    <t>Tropical NB-4 A4, 70 g, spirála 120 listů, linka, bal. 3 ks</t>
  </si>
  <si>
    <t>Golden Dots NB-4 A4, 70 g, spirála 120 listů, linka, bal. 3 ks</t>
  </si>
  <si>
    <t>Emerald Green NB-4 A5, 70 g, spirála 120 listů, linka, bal. 3 ks</t>
  </si>
  <si>
    <t>Mineral NB-4 A4, 70 g, spirála 120 listů, linka, bal. 3 ks</t>
  </si>
  <si>
    <t>Z11336</t>
  </si>
  <si>
    <t>puzzle&amp;pryž, mix 100 ks, displej</t>
  </si>
  <si>
    <t>H2335678</t>
  </si>
  <si>
    <t>H2055779</t>
  </si>
  <si>
    <t>Pritt Nová Klovatina 100 g, bal 48 ks</t>
  </si>
  <si>
    <t>Pritt Mini Flex roller - korekční strojek 4,2 mm x 7 m, bal. 10 ks</t>
  </si>
  <si>
    <t>Vážení obchodní partneři předobjednávky nám, prosíme, zasílejte pouze na tomto formuláři nejpozději do 17. 5. 2019.</t>
  </si>
  <si>
    <t>Výrobky budou připraveny k dodání od 3. 6. 2019 nebo podle dohody. Ceny z předobjednávek budou platné do 13. 9. 2019.</t>
  </si>
  <si>
    <t>První předobjednávkou si stanovíte netto ceny pro celou školní sezónu 2019 a bude pro Vás vytvořen Váš netto ceník.</t>
  </si>
  <si>
    <t>Colorino, Creall</t>
  </si>
  <si>
    <t>Novus, Dahle</t>
  </si>
  <si>
    <t>K00101-02034</t>
  </si>
  <si>
    <t>ořezávátko mechanické, ø 8 mm, černé-bílé</t>
  </si>
  <si>
    <t>K00101-21385</t>
  </si>
  <si>
    <t>ořezávátko mechanické, ø 8 mm, žluté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</si>
  <si>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</si>
  <si>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</si>
  <si>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</si>
  <si>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</si>
  <si>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</si>
  <si>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</si>
  <si>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</si>
  <si>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</si>
  <si>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12 mm, černé</t>
  </si>
  <si>
    <t>K00210-14411</t>
  </si>
  <si>
    <t>ořezávátko elektrické, ø 12 mm, bílé</t>
  </si>
  <si>
    <t>K00240-02031</t>
  </si>
  <si>
    <t>ořezávátko elektrické (baterie), ø 8 mm</t>
  </si>
  <si>
    <t>K00240-02033</t>
  </si>
  <si>
    <t>Řezačky</t>
  </si>
  <si>
    <t>K00505-09301</t>
  </si>
  <si>
    <t>řezačka kotoučová 505, 4 kreativní nože, 320 mm, 0,8 mm, A4</t>
  </si>
  <si>
    <t>K00507-20045</t>
  </si>
  <si>
    <t>řezačka kotoučová 507 Hobby, 320 mm,, 0,8 mm, A4</t>
  </si>
  <si>
    <t>K00508-20051</t>
  </si>
  <si>
    <t>řezačka kotoučová 508 Hobby, 460 mm, 0,6 mm, A3</t>
  </si>
  <si>
    <t>K00502-20043</t>
  </si>
  <si>
    <t>řezačka 502 Hobby, 320 mm, 0,8 mm, A4</t>
  </si>
  <si>
    <t>K00533-21247</t>
  </si>
  <si>
    <t>řezačka 533 Hobby, 340 mm, 1,5 mm, A4</t>
  </si>
  <si>
    <t>K00534-21249</t>
  </si>
  <si>
    <t>řezačka 534 Hobby, 460 mm, 1,5 mm, A3</t>
  </si>
  <si>
    <t>Dětské nůžky</t>
  </si>
  <si>
    <t>K54616-13177</t>
  </si>
  <si>
    <t>K54661-13183</t>
  </si>
  <si>
    <t>K54662-13186</t>
  </si>
  <si>
    <t>K54663-13187</t>
  </si>
  <si>
    <t>K54664-13196</t>
  </si>
  <si>
    <t>Laminátory</t>
  </si>
  <si>
    <t>K70103-14583</t>
  </si>
  <si>
    <t>laminátor A3, 2 válce, černý</t>
  </si>
  <si>
    <t>K70104-14582</t>
  </si>
  <si>
    <t>laminátor A4, 2 válce, černý</t>
  </si>
  <si>
    <t>K70203-14586</t>
  </si>
  <si>
    <t>Laminátor A3, 2 válce, 30 sec, černý - dostupný od 05/2019</t>
  </si>
  <si>
    <t>K70204-14585</t>
  </si>
  <si>
    <t>Laminátor A4, 2 válce, 30 sec, černý - dostupný od 05/2019</t>
  </si>
  <si>
    <t>K70303-14588</t>
  </si>
  <si>
    <t>Laminátor A3, 4 válce, 30 sec, černý -  dostupný od 05/2019</t>
  </si>
  <si>
    <t>K70304-14587</t>
  </si>
  <si>
    <t>Laminátor A4, 4 válce 30 sec, černý -  dostupný 05/2019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</si>
  <si>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</si>
  <si>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</si>
  <si>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</si>
  <si>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</si>
  <si>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</si>
  <si>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</si>
  <si>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</si>
  <si>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</si>
  <si>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</si>
  <si>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</si>
  <si>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</si>
  <si>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</si>
  <si>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</si>
  <si>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</si>
  <si>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</si>
  <si>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</si>
  <si>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K020-1897</t>
  </si>
  <si>
    <t>sešívačka E 15 Fresh, 15 listů, blistr, zelená lesk</t>
  </si>
  <si>
    <t>K020-1898</t>
  </si>
  <si>
    <t>sešívačka E 15 Fresh, 15 listů, blistr, růžová lesk</t>
  </si>
  <si>
    <t>K020-1899</t>
  </si>
  <si>
    <t>sešívačka E 15 Fresh, 15 listů, blistr, petrolejová lesk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</si>
  <si>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</si>
  <si>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</si>
  <si>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</si>
  <si>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</si>
  <si>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</si>
  <si>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</si>
  <si>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K020-1803</t>
  </si>
  <si>
    <t>sešívačka E 15, 15 listů, blistr, černá lesk</t>
  </si>
  <si>
    <t>K020-1804</t>
  </si>
  <si>
    <t>sešívačka E 15, 15 listů, blistr, červená lesk</t>
  </si>
  <si>
    <t>K020-1805</t>
  </si>
  <si>
    <t>sešívačka E 15, 15 listů, blistr,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</si>
  <si>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</si>
  <si>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</si>
  <si>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</si>
  <si>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</si>
  <si>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</si>
  <si>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</si>
  <si>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K025-0564</t>
  </si>
  <si>
    <t>děrovačka E 210, 10 listů, blistr, černá lesk</t>
  </si>
  <si>
    <t>K025-0565</t>
  </si>
  <si>
    <t>děrovačka E 210, 10 listů, blistr, červená lesk</t>
  </si>
  <si>
    <t>K025-0566</t>
  </si>
  <si>
    <t>děrovačka E 210, 10 listů, blistr, modrá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</si>
  <si>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</si>
  <si>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</si>
  <si>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</si>
  <si>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</si>
  <si>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</si>
  <si>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</si>
  <si>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K025-0602</t>
  </si>
  <si>
    <t>děrovačka E 210 Fresh, 10 listů, blistr, zelená lesk</t>
  </si>
  <si>
    <t>K025-0603</t>
  </si>
  <si>
    <t>děrovačka E 210 Fresh, 10 listů, blistr, růžová lesk</t>
  </si>
  <si>
    <t>K025-0604</t>
  </si>
  <si>
    <t>děrovačka E 210 Fresh, 10 listů, blistr, petrolejová lesk</t>
  </si>
  <si>
    <t>Sešívačky a děrovačky</t>
  </si>
  <si>
    <t>nůžky dětské, kulaté čepele, pro leváky, 13 cm, červeno-žluté, bal. 5 ks</t>
  </si>
  <si>
    <t>nůžky dětské, kulaté čepele, 13 cm, modré/lízátka, bal. 5 ks</t>
  </si>
  <si>
    <t>nůžky dětské, kulaté čepele, 13 cm, zelené/auta, bal. 5 ks</t>
  </si>
  <si>
    <t>nůžky dětské, kulaté čepele, 13 cm, červené/bonbóny, bal. 5 ks</t>
  </si>
  <si>
    <t>nůžky dětské, kulaté čepele, 13 cm, oranžové/srdce, bal. 5 ks</t>
  </si>
  <si>
    <t xml:space="preserve">OWL - dvojité ořezávátko s kontejnerem, displej, mix barev, bal. 30 ks     </t>
  </si>
  <si>
    <t>U2451004-99</t>
  </si>
  <si>
    <t>školní pouzdro - CHAMELEON, 20 x 8 x 5,5 cm, dva zipy, zelené, bal. 12 ks</t>
  </si>
  <si>
    <t>U2451005-99</t>
  </si>
  <si>
    <t>školní pouzdro - FOTBAL, 20 x 8 x 5,5 cm, dva zipy, modré, bal. 12 ks</t>
  </si>
  <si>
    <t>UMF986868</t>
  </si>
  <si>
    <t>školní pouzdro - Duha, chlupaté, displej, duhové, bal. 12 ks</t>
  </si>
  <si>
    <t>UMF986863</t>
  </si>
  <si>
    <t>Školní pouzdro, chlupaté, chlupaté, displej, černé, bal. 12 ks</t>
  </si>
  <si>
    <t>U2459BTS16PL-99</t>
  </si>
  <si>
    <t>školní pouzdro se zipem, 22 x 12 cm, displej, mix motivů, bal. 24 ks</t>
  </si>
  <si>
    <t>U2458001PL-99</t>
  </si>
  <si>
    <t>školní pouzdro se zipem, PVC, 280 µm, displej, mix barev, bal. 24 ks</t>
  </si>
  <si>
    <t>U3775002-99</t>
  </si>
  <si>
    <t>U3775003-99</t>
  </si>
  <si>
    <t>U3775BTS18PL-99</t>
  </si>
  <si>
    <t>školní pytlík na obuv, 29 x 36,5 cm, potisk 20 x 20 cm, mix barev a motivů, bal. 20 ks</t>
  </si>
  <si>
    <t>U3774001PL-99</t>
  </si>
  <si>
    <t>školní pytlík na obuv, 29 x 36,5 cm, mix barev, bal. 20 ks</t>
  </si>
  <si>
    <t xml:space="preserve">Školní pouzdra a pytlíky            </t>
  </si>
  <si>
    <t xml:space="preserve">Basic stick lepidlo, 21g, bal. 24 ks          </t>
  </si>
  <si>
    <t>Z18699</t>
  </si>
  <si>
    <t>Z18691</t>
  </si>
  <si>
    <t>Z18626</t>
  </si>
  <si>
    <t>Z45395</t>
  </si>
  <si>
    <t>Z18700</t>
  </si>
  <si>
    <t>Z18629</t>
  </si>
  <si>
    <t>Z45396</t>
  </si>
  <si>
    <t>Z16880</t>
  </si>
  <si>
    <t>Z16865</t>
  </si>
  <si>
    <t>Spirálový blok A5 Candy, růžový, linka, 120 listů, bal. 3 ks</t>
  </si>
  <si>
    <t>Spirálový blok A5 Lurex - srdce, růžový, linka, 120 listů, bal. 3 ks</t>
  </si>
  <si>
    <t>Pouzdro se zipem, Candy, růžové, bal. 1 ks</t>
  </si>
  <si>
    <t>Školní věci</t>
  </si>
  <si>
    <t>Batoh Candy  25 x 31 x 85 mm, růžový, 2 přihrádky, bal. 1 ks</t>
  </si>
  <si>
    <t>Batoh Candy  30 x 42 x 14 mm, růžový, 2 přihrádky, bal. 1 ks</t>
  </si>
  <si>
    <t>Pouzdro se zipem, Lurex - srdce, růžové, bal. 1 ks</t>
  </si>
  <si>
    <t>Batoh Lurex - srdce,  30 x 42 x 14 mm, růžový, 2 přihrádky, bal. 1 ks</t>
  </si>
  <si>
    <t>Pouzdro se zipem, Animal imprint, modré, bal. 1 ks</t>
  </si>
  <si>
    <t>Batoh Animal Imprint 31,5 x 41,5 x 16,5 cm, modrý, 3 přihrádky, bal. 1 ks</t>
  </si>
  <si>
    <t>A17444</t>
  </si>
  <si>
    <t>A17456</t>
  </si>
  <si>
    <t>A17448</t>
  </si>
  <si>
    <t>A17438</t>
  </si>
  <si>
    <t>A17439</t>
  </si>
  <si>
    <t>A17454</t>
  </si>
  <si>
    <t>A17453</t>
  </si>
  <si>
    <t>Jumbo packy</t>
  </si>
  <si>
    <t>oči pohyblivé, kulaté, mix barev, 600 ks, bal. 1 ks</t>
  </si>
  <si>
    <t>kuličky, PS, mix velikostí, 100 ks, bal. 1 ks</t>
  </si>
  <si>
    <t>Pom-pom kuličky, mix velikostí, barev, 500 ks, bal. 1 ks</t>
  </si>
  <si>
    <t>čísla, pěnovka samolepicí, mix vel., barev, 500 ks, bal. 1 ks</t>
  </si>
  <si>
    <t>písmena, pěnovka samolepicí, mix vel., barev, 500 ks, bal. 1 ks</t>
  </si>
  <si>
    <t>dřívka přírodní, mix velikostí, 800 ks, bal. 1 ks</t>
  </si>
  <si>
    <t>dřívka barevná, 114x10 mm, 500 ks, bal. 1 ks</t>
  </si>
  <si>
    <t>obal na sešity A4, PVC, transparentní, 100 ks, bal. 400 ks</t>
  </si>
  <si>
    <t>obal na sešity A5, PVC, transparentní, 100 ks, bal. 400 ks</t>
  </si>
  <si>
    <r>
      <t xml:space="preserve">Artist - pastelky, kulaté, dřevěné, 24 barev                                               </t>
    </r>
    <r>
      <rPr>
        <b/>
        <sz val="10"/>
        <color rgb="FFFF0000"/>
        <rFont val="Tahoma"/>
        <family val="2"/>
        <charset val="238"/>
      </rPr>
      <t xml:space="preserve"> NOVINKA</t>
    </r>
  </si>
  <si>
    <r>
      <t xml:space="preserve">Artist - suché pastely, 24 barev                                                                </t>
    </r>
    <r>
      <rPr>
        <b/>
        <sz val="10"/>
        <color rgb="FFFF0000"/>
        <rFont val="Tahoma"/>
        <family val="2"/>
        <charset val="238"/>
      </rPr>
      <t xml:space="preserve"> NOVINKA</t>
    </r>
  </si>
  <si>
    <r>
      <t xml:space="preserve">Artist - suché pastely, 12 barev                                                                 </t>
    </r>
    <r>
      <rPr>
        <b/>
        <sz val="10"/>
        <color rgb="FFFF0000"/>
        <rFont val="Tahoma"/>
        <family val="2"/>
        <charset val="238"/>
      </rPr>
      <t>NOVINKA</t>
    </r>
  </si>
  <si>
    <r>
      <t xml:space="preserve">Artist - pastelky, kulaté, dřevěné, 12 barev                                                </t>
    </r>
    <r>
      <rPr>
        <b/>
        <sz val="10"/>
        <color rgb="FFFF0000"/>
        <rFont val="Tahoma"/>
        <family val="2"/>
        <charset val="238"/>
      </rPr>
      <t>NOVINKA</t>
    </r>
  </si>
  <si>
    <r>
      <t xml:space="preserve">Artist - olejové pastely, 12 barev                                                              </t>
    </r>
    <r>
      <rPr>
        <b/>
        <sz val="10"/>
        <color rgb="FFFF0000"/>
        <rFont val="Tahoma"/>
        <family val="2"/>
        <charset val="238"/>
      </rPr>
      <t>NOVINKA</t>
    </r>
  </si>
  <si>
    <r>
      <t xml:space="preserve">Artist - akvarelové pastelky, 12 barev + štětec                                        </t>
    </r>
    <r>
      <rPr>
        <b/>
        <sz val="10"/>
        <color rgb="FFFF0000"/>
        <rFont val="Tahoma"/>
        <family val="2"/>
        <charset val="238"/>
      </rPr>
      <t xml:space="preserve">  NOVINKA</t>
    </r>
  </si>
  <si>
    <r>
      <t xml:space="preserve">Artist - olejové pastely, 24 barev                                                          </t>
    </r>
    <r>
      <rPr>
        <b/>
        <sz val="10"/>
        <color rgb="FFFF0000"/>
        <rFont val="Tahoma"/>
        <family val="2"/>
        <charset val="238"/>
      </rPr>
      <t xml:space="preserve">    NOVINKA</t>
    </r>
  </si>
  <si>
    <r>
      <t xml:space="preserve">Artist - olejové pastely, 36 barev                                                             </t>
    </r>
    <r>
      <rPr>
        <b/>
        <sz val="10"/>
        <color rgb="FFFF0000"/>
        <rFont val="Tahoma"/>
        <family val="2"/>
        <charset val="238"/>
      </rPr>
      <t xml:space="preserve"> NOVINKA</t>
    </r>
  </si>
  <si>
    <r>
      <t xml:space="preserve">Artist -pastelky, kulaté, dřevěné, kovový box, 36 barev                             </t>
    </r>
    <r>
      <rPr>
        <b/>
        <sz val="10"/>
        <color rgb="FFFF0000"/>
        <rFont val="Tahoma"/>
        <family val="2"/>
        <charset val="238"/>
      </rPr>
      <t>NOVINKA</t>
    </r>
  </si>
  <si>
    <r>
      <t xml:space="preserve">Fixy dětské Smile, 8 barev, bal. 12 ks                                                     </t>
    </r>
    <r>
      <rPr>
        <b/>
        <sz val="10"/>
        <color rgb="FFFF0000"/>
        <rFont val="Tahoma"/>
        <family val="2"/>
        <charset val="238"/>
      </rPr>
      <t xml:space="preserve"> NOVINKA</t>
    </r>
  </si>
  <si>
    <r>
      <t xml:space="preserve">Lamy, displej 36 ks                                                                                 </t>
    </r>
    <r>
      <rPr>
        <b/>
        <sz val="10"/>
        <color rgb="FFFF0000"/>
        <rFont val="Tahoma"/>
        <family val="2"/>
        <charset val="238"/>
      </rPr>
      <t>NOVINKA</t>
    </r>
  </si>
  <si>
    <r>
      <t xml:space="preserve">Dinosauři, displej 36 ks                                                                           </t>
    </r>
    <r>
      <rPr>
        <b/>
        <sz val="10"/>
        <color rgb="FFFF0000"/>
        <rFont val="Tahoma"/>
        <family val="2"/>
        <charset val="238"/>
      </rPr>
      <t>NOVINKA</t>
    </r>
  </si>
  <si>
    <r>
      <t xml:space="preserve">Grafitová tužka Stripes s gumou,  HB, trojhranná, displej 48 ks                </t>
    </r>
    <r>
      <rPr>
        <b/>
        <sz val="10"/>
        <color rgb="FFFF0000"/>
        <rFont val="Tahoma"/>
        <family val="2"/>
        <charset val="238"/>
      </rPr>
      <t>NOVINKA</t>
    </r>
  </si>
  <si>
    <t>Poznámka:</t>
  </si>
  <si>
    <t>školní pytlík - CHAMELEON, 42,5 x 32 cm, 2 kapsy se zipem, zelený, bal. 1 ks</t>
  </si>
  <si>
    <t>školní pytlík - FOTBAL, 42,5 x 32 cm, 2 kapsy se zipem, modrý, bal. 1 ks</t>
  </si>
  <si>
    <t>verze č. 19-6, 10.4.2019</t>
  </si>
  <si>
    <t>Poznámkové bloky</t>
  </si>
  <si>
    <t>J58558-00000-01</t>
  </si>
  <si>
    <t>J58559-00000-01</t>
  </si>
  <si>
    <t>J58561-00000-01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</si>
</sst>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0.0000"/>
    <numFmt numFmtId="165" formatCode="_-&quot;Kč&quot;* #,##0.00_-;\-&quot;Kč&quot;* #,##0.00_-;_-&quot;Kč&quot;* &quot;-&quot;??_-;_-@_-"/>
  </numFmts>
  <fonts count="37">
    <font>
      <sz val="10"/>
      <name val="Arial CE"/>
      <charset val="238"/>
    </font>
    <font>
      <sz val="8"/>
      <color indexed="81"/>
      <name val="Tahoma"/>
      <family val="2"/>
      <charset val="238"/>
    </font>
    <font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0"/>
      <name val="Tahoma"/>
      <family val="2"/>
      <charset val="238"/>
    </font>
    <font>
      <b/>
      <sz val="24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0"/>
      <color indexed="48"/>
      <name val="Tahoma"/>
      <family val="2"/>
      <charset val="238"/>
    </font>
    <font>
      <b/>
      <sz val="18"/>
      <name val="Tahoma"/>
      <family val="2"/>
      <charset val="238"/>
    </font>
    <font>
      <sz val="9"/>
      <name val="Tahoma"/>
      <family val="2"/>
      <charset val="238"/>
    </font>
    <font>
      <b/>
      <sz val="16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u val="doubleAccounting"/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20"/>
      <name val="Tahoma"/>
      <family val="2"/>
      <charset val="238"/>
    </font>
    <font>
      <sz val="18"/>
      <name val="Tahoma"/>
      <family val="2"/>
      <charset val="238"/>
    </font>
    <font>
      <sz val="2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sz val="11"/>
      <name val="Tahoma"/>
      <family val="2"/>
      <charset val="238"/>
    </font>
    <font>
      <sz val="11"/>
      <color theme="1"/>
      <name val="Arial"/>
      <family val="2"/>
    </font>
    <font>
      <b/>
      <sz val="10"/>
      <color rgb="FFFF0000"/>
      <name val="Tahoma"/>
      <family val="2"/>
      <charset val="238"/>
    </font>
    <font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b/>
      <sz val="10"/>
      <color rgb="FF0070C0"/>
      <name val="Tahoma"/>
      <family val="2"/>
      <charset val="238"/>
    </font>
    <font>
      <sz val="10"/>
      <color rgb="FF0070C0"/>
      <name val="Tahoma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0" fillId="0" borderId="0"/>
    <xf numFmtId="9" fontId="20" fillId="0" borderId="0" applyFont="0" applyFill="0" applyBorder="0" applyAlignment="0" applyProtection="0"/>
    <xf numFmtId="0" fontId="24" fillId="0" borderId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/>
    <xf numFmtId="165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9" fontId="2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0" fillId="5" borderId="0" applyNumberFormat="0" applyBorder="0" applyAlignment="0" applyProtection="0"/>
    <xf numFmtId="0" fontId="20" fillId="6" borderId="20" applyNumberFormat="0" applyFont="0" applyAlignment="0" applyProtection="0"/>
    <xf numFmtId="0" fontId="31" fillId="0" borderId="0"/>
    <xf numFmtId="0" fontId="32" fillId="0" borderId="0"/>
    <xf numFmtId="0" fontId="24" fillId="0" borderId="0"/>
    <xf numFmtId="0" fontId="3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36">
    <xf numFmtId="0" fontId="0" fillId="0" borderId="0" xfId="0"/>
    <xf numFmtId="4" fontId="2" fillId="0" borderId="0" xfId="0" applyNumberFormat="1" applyFont="1"/>
    <xf numFmtId="4" fontId="4" fillId="0" borderId="0" xfId="0" applyNumberFormat="1" applyFont="1"/>
    <xf numFmtId="0" fontId="2" fillId="0" borderId="0" xfId="0" applyFont="1"/>
    <xf numFmtId="0" fontId="5" fillId="0" borderId="0" xfId="0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/>
    </xf>
    <xf numFmtId="0" fontId="2" fillId="2" borderId="2" xfId="0" applyFont="1" applyFill="1" applyBorder="1" applyProtection="1">
      <protection locked="0"/>
    </xf>
    <xf numFmtId="4" fontId="8" fillId="0" borderId="0" xfId="0" applyNumberFormat="1" applyFont="1"/>
    <xf numFmtId="0" fontId="7" fillId="0" borderId="0" xfId="0" applyFont="1"/>
    <xf numFmtId="9" fontId="7" fillId="0" borderId="0" xfId="0" applyNumberFormat="1" applyFont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9" fontId="9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2" fontId="2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right"/>
    </xf>
    <xf numFmtId="0" fontId="2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2" borderId="12" xfId="0" applyFont="1" applyFill="1" applyBorder="1" applyAlignment="1" applyProtection="1">
      <alignment horizontal="right"/>
      <protection locked="0"/>
    </xf>
    <xf numFmtId="0" fontId="2" fillId="0" borderId="13" xfId="0" applyFont="1" applyBorder="1"/>
    <xf numFmtId="0" fontId="2" fillId="0" borderId="14" xfId="0" applyFont="1" applyBorder="1"/>
    <xf numFmtId="0" fontId="2" fillId="2" borderId="8" xfId="0" applyFont="1" applyFill="1" applyBorder="1" applyAlignment="1" applyProtection="1">
      <alignment horizontal="right"/>
      <protection locked="0"/>
    </xf>
    <xf numFmtId="1" fontId="2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left"/>
    </xf>
    <xf numFmtId="0" fontId="4" fillId="0" borderId="11" xfId="0" applyFont="1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9" xfId="0" applyFont="1" applyBorder="1"/>
    <xf numFmtId="0" fontId="13" fillId="0" borderId="13" xfId="0" applyFont="1" applyBorder="1"/>
    <xf numFmtId="0" fontId="13" fillId="0" borderId="1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/>
    </xf>
    <xf numFmtId="0" fontId="13" fillId="0" borderId="9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3" fillId="0" borderId="10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49" fontId="4" fillId="0" borderId="6" xfId="0" applyNumberFormat="1" applyFont="1" applyBorder="1"/>
    <xf numFmtId="49" fontId="2" fillId="0" borderId="9" xfId="0" applyNumberFormat="1" applyFont="1" applyBorder="1"/>
    <xf numFmtId="49" fontId="2" fillId="0" borderId="13" xfId="0" applyNumberFormat="1" applyFont="1" applyBorder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0" fontId="2" fillId="0" borderId="6" xfId="0" applyFont="1" applyBorder="1"/>
    <xf numFmtId="49" fontId="4" fillId="0" borderId="7" xfId="0" applyNumberFormat="1" applyFont="1" applyBorder="1"/>
    <xf numFmtId="0" fontId="2" fillId="2" borderId="8" xfId="0" applyFont="1" applyFill="1" applyBorder="1" applyProtection="1">
      <protection locked="0"/>
    </xf>
    <xf numFmtId="0" fontId="4" fillId="0" borderId="7" xfId="0" applyFont="1" applyBorder="1"/>
    <xf numFmtId="0" fontId="4" fillId="0" borderId="6" xfId="0" applyFont="1" applyBorder="1"/>
    <xf numFmtId="0" fontId="4" fillId="0" borderId="0" xfId="0" applyFont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13" fillId="0" borderId="0" xfId="0" applyFont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4" fillId="0" borderId="9" xfId="0" applyFont="1" applyBorder="1"/>
    <xf numFmtId="1" fontId="2" fillId="0" borderId="8" xfId="0" applyNumberFormat="1" applyFont="1" applyBorder="1" applyAlignment="1">
      <alignment horizontal="center"/>
    </xf>
    <xf numFmtId="0" fontId="2" fillId="2" borderId="0" xfId="0" applyFont="1" applyFill="1" applyProtection="1">
      <protection locked="0"/>
    </xf>
    <xf numFmtId="4" fontId="15" fillId="0" borderId="0" xfId="0" applyNumberFormat="1" applyFont="1"/>
    <xf numFmtId="4" fontId="4" fillId="0" borderId="17" xfId="0" applyNumberFormat="1" applyFont="1" applyBorder="1"/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9" fontId="18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0" fontId="2" fillId="0" borderId="6" xfId="0" applyFont="1" applyBorder="1" applyAlignment="1">
      <alignment horizontal="left"/>
    </xf>
    <xf numFmtId="49" fontId="2" fillId="0" borderId="6" xfId="0" applyNumberFormat="1" applyFont="1" applyBorder="1"/>
    <xf numFmtId="1" fontId="2" fillId="0" borderId="12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1" fontId="2" fillId="0" borderId="8" xfId="0" applyNumberFormat="1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2" fillId="0" borderId="16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19" xfId="0" applyNumberFormat="1" applyFont="1" applyBorder="1" applyAlignment="1">
      <alignment horizontal="right" vertical="top" wrapText="1"/>
    </xf>
    <xf numFmtId="9" fontId="11" fillId="0" borderId="0" xfId="0" applyNumberFormat="1" applyFont="1" applyAlignment="1">
      <alignment horizontal="center" wrapText="1"/>
    </xf>
    <xf numFmtId="0" fontId="21" fillId="0" borderId="14" xfId="1" applyFont="1" applyBorder="1" applyAlignment="1">
      <alignment wrapText="1"/>
    </xf>
    <xf numFmtId="4" fontId="2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vertical="center" wrapText="1"/>
    </xf>
    <xf numFmtId="0" fontId="25" fillId="0" borderId="7" xfId="0" applyFont="1" applyBorder="1" applyAlignment="1">
      <alignment vertical="top" wrapText="1"/>
    </xf>
    <xf numFmtId="9" fontId="2" fillId="0" borderId="0" xfId="0" applyNumberFormat="1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2" fillId="0" borderId="14" xfId="0" applyFont="1" applyBorder="1" applyAlignment="1">
      <alignment vertical="center"/>
    </xf>
    <xf numFmtId="0" fontId="13" fillId="0" borderId="10" xfId="0" applyFont="1" applyBorder="1"/>
    <xf numFmtId="0" fontId="13" fillId="0" borderId="14" xfId="0" applyFont="1" applyBorder="1"/>
    <xf numFmtId="0" fontId="21" fillId="0" borderId="10" xfId="1" applyFont="1" applyBorder="1" applyAlignment="1">
      <alignment wrapText="1"/>
    </xf>
    <xf numFmtId="0" fontId="13" fillId="0" borderId="0" xfId="0" applyFont="1"/>
    <xf numFmtId="0" fontId="2" fillId="0" borderId="0" xfId="0" applyFont="1" applyAlignment="1" applyProtection="1">
      <alignment horizontal="right"/>
      <protection locked="0"/>
    </xf>
    <xf numFmtId="4" fontId="2" fillId="0" borderId="5" xfId="0" applyNumberFormat="1" applyFont="1" applyBorder="1" applyAlignment="1">
      <alignment horizontal="righ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4" fontId="2" fillId="0" borderId="8" xfId="0" applyNumberFormat="1" applyFont="1" applyBorder="1" applyAlignment="1">
      <alignment horizontal="right" vertical="center" wrapText="1"/>
    </xf>
    <xf numFmtId="0" fontId="36" fillId="0" borderId="9" xfId="0" applyFont="1" applyBorder="1"/>
    <xf numFmtId="0" fontId="2" fillId="0" borderId="0" xfId="0" applyFont="1" applyProtection="1">
      <protection locked="0"/>
    </xf>
    <xf numFmtId="0" fontId="2" fillId="0" borderId="24" xfId="0" applyFont="1" applyBorder="1" applyAlignment="1">
      <alignment horizontal="center"/>
    </xf>
    <xf numFmtId="2" fontId="6" fillId="0" borderId="25" xfId="0" applyNumberFormat="1" applyFont="1" applyBorder="1"/>
    <xf numFmtId="0" fontId="2" fillId="0" borderId="26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10" fontId="7" fillId="2" borderId="3" xfId="0" applyNumberFormat="1" applyFont="1" applyFill="1" applyBorder="1" applyAlignment="1" applyProtection="1">
      <alignment horizontal="center"/>
      <protection locked="0"/>
    </xf>
    <xf numFmtId="10" fontId="7" fillId="2" borderId="21" xfId="0" applyNumberFormat="1" applyFont="1" applyFill="1" applyBorder="1" applyAlignment="1" applyProtection="1">
      <alignment horizontal="center"/>
      <protection locked="0"/>
    </xf>
    <xf numFmtId="10" fontId="7" fillId="2" borderId="18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Border="1"/>
    <xf numFmtId="2" fontId="6" fillId="0" borderId="0" xfId="0" applyNumberFormat="1" applyFont="1" applyAlignment="1">
      <alignment horizontal="center"/>
    </xf>
    <xf numFmtId="0" fontId="23" fillId="0" borderId="22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3" fillId="0" borderId="22" xfId="0" applyFont="1" applyBorder="1"/>
    <xf numFmtId="0" fontId="23" fillId="0" borderId="10" xfId="0" applyFont="1" applyBorder="1"/>
    <xf numFmtId="0" fontId="23" fillId="0" borderId="23" xfId="0" applyFont="1" applyBorder="1"/>
    <xf numFmtId="0" fontId="23" fillId="0" borderId="14" xfId="0" applyFont="1" applyBorder="1"/>
  </cellXfs>
  <cellStyles count="20">
    <cellStyle name="0,0_x000d__x000a_NA_x000d__x000a_" xfId="14"/>
    <cellStyle name="Bad 2" xfId="5"/>
    <cellStyle name="Čárka 2" xfId="19"/>
    <cellStyle name="čárky 2" xfId="18"/>
    <cellStyle name="Good 2" xfId="4"/>
    <cellStyle name="Měna 2" xfId="8"/>
    <cellStyle name="Měna 3" xfId="11"/>
    <cellStyle name="měny 2" xfId="7"/>
    <cellStyle name="Neutral 2" xfId="12"/>
    <cellStyle name="Normal 2" xfId="1"/>
    <cellStyle name="Normal 3" xfId="3"/>
    <cellStyle name="Normální" xfId="0" builtinId="0"/>
    <cellStyle name="normální 2" xfId="6"/>
    <cellStyle name="Normální 2 2" xfId="9"/>
    <cellStyle name="Normální 3" xfId="16"/>
    <cellStyle name="Normalny_Arkusz1" xfId="15"/>
    <cellStyle name="Note 2" xfId="13"/>
    <cellStyle name="Percent 2" xfId="2"/>
    <cellStyle name="procent 2" xfId="10"/>
    <cellStyle name="Обычный_Лист1" xfId="17"/>
  </cellStyles>
  <dxfs count="341"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" formatCode="0"/>
      <fill>
        <patternFill>
          <bgColor rgb="FFFF0000"/>
        </patternFill>
      </fill>
    </dxf>
    <dxf>
      <numFmt numFmtId="1" formatCode="0"/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solid"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solid"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" formatCode="0"/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numFmt numFmtId="1" formatCode="0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solid"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4" tint="0.79998168889431442"/>
        </patternFill>
      </fill>
    </dxf>
  </dxfs>
  <tableStyles count="1" defaultTableStyle="TableStyleMedium9" defaultPivotStyle="PivotStyleLight16">
    <tableStyle name="Styl tabulky 1" pivot="0" count="1">
      <tableStyleElement type="firstRowStripe" dxfId="34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734290</xdr:colOff>
      <xdr:row>1</xdr:row>
      <xdr:rowOff>76200</xdr:rowOff>
    </xdr:to>
    <xdr:pic>
      <xdr:nvPicPr>
        <xdr:cNvPr id="10248" name="obrázek 20">
          <a:extLst>
            <a:ext uri="{FF2B5EF4-FFF2-40B4-BE49-F238E27FC236}">
              <a16:creationId xmlns:a16="http://schemas.microsoft.com/office/drawing/2014/main" xmlns="" id="{00000000-0008-0000-0000-00000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3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797</xdr:row>
      <xdr:rowOff>0</xdr:rowOff>
    </xdr:from>
    <xdr:to>
      <xdr:col>4</xdr:col>
      <xdr:colOff>575323</xdr:colOff>
      <xdr:row>797</xdr:row>
      <xdr:rowOff>0</xdr:rowOff>
    </xdr:to>
    <xdr:sp macro="" textlink="">
      <xdr:nvSpPr>
        <xdr:cNvPr id="1046" name="text 22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38100" y="67960875"/>
          <a:ext cx="6591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Obecné podmínky:</a:t>
          </a:r>
          <a:endParaRPr lang="de-DE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Termín uzavření těchto „předobjednávek“ je do 10. května 2002.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Realizace dodávek zboží z "předobjednávek" bude probíhat  v období od 1. 7.do 30. 9. 2002.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Ideální termín dodání k Vám na sklad, prosíme, uveďte do kolonky "termín dodání".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Pokud se rozhodnete využít naší „předobjednávky“ zboží pro školní sezónu 2002, získáte od nás přídavnou slevu ve výši X procent k Vaší současné platné slevě, a zároveň do konce trvání letošní školní sezóny máte od nás garantovanou stejnou přídavnou slevu, jako byla přídavná sleva daného produktu u  předobjednávky. Nezáleží na objednaném množství. Ceny jsou uvedeny bez DPH.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V případě změny Vaší "předobjednávky" kontaktujte, prosíme, přímo pí. Jirouškovou.</a:t>
          </a:r>
        </a:p>
      </xdr:txBody>
    </xdr:sp>
    <xdr:clientData/>
  </xdr:twoCellAnchor>
  <xdr:twoCellAnchor editAs="oneCell">
    <xdr:from>
      <xdr:col>0</xdr:col>
      <xdr:colOff>0</xdr:colOff>
      <xdr:row>565</xdr:row>
      <xdr:rowOff>19050</xdr:rowOff>
    </xdr:from>
    <xdr:to>
      <xdr:col>1</xdr:col>
      <xdr:colOff>2852</xdr:colOff>
      <xdr:row>567</xdr:row>
      <xdr:rowOff>152400</xdr:rowOff>
    </xdr:to>
    <xdr:pic>
      <xdr:nvPicPr>
        <xdr:cNvPr id="10250" name="obrázek 7">
          <a:extLst>
            <a:ext uri="{FF2B5EF4-FFF2-40B4-BE49-F238E27FC236}">
              <a16:creationId xmlns:a16="http://schemas.microsoft.com/office/drawing/2014/main" xmlns="" id="{00000000-0008-0000-0000-00000A28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47" t="15429" r="10063" b="20786"/>
        <a:stretch/>
      </xdr:blipFill>
      <xdr:spPr bwMode="auto">
        <a:xfrm>
          <a:off x="0" y="91579700"/>
          <a:ext cx="1212527" cy="546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66674</xdr:colOff>
      <xdr:row>398</xdr:row>
      <xdr:rowOff>47625</xdr:rowOff>
    </xdr:from>
    <xdr:to>
      <xdr:col>1</xdr:col>
      <xdr:colOff>745545</xdr:colOff>
      <xdr:row>401</xdr:row>
      <xdr:rowOff>120650</xdr:rowOff>
    </xdr:to>
    <xdr:pic>
      <xdr:nvPicPr>
        <xdr:cNvPr id="10252" name="Picture 11" descr="spoko logo 2011_low.jpg">
          <a:extLst>
            <a:ext uri="{FF2B5EF4-FFF2-40B4-BE49-F238E27FC236}">
              <a16:creationId xmlns:a16="http://schemas.microsoft.com/office/drawing/2014/main" xmlns="" id="{00000000-0008-0000-0000-00000C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56461025"/>
          <a:ext cx="1904421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759</xdr:row>
      <xdr:rowOff>21167</xdr:rowOff>
    </xdr:from>
    <xdr:to>
      <xdr:col>1</xdr:col>
      <xdr:colOff>19915</xdr:colOff>
      <xdr:row>760</xdr:row>
      <xdr:rowOff>19050</xdr:rowOff>
    </xdr:to>
    <xdr:pic>
      <xdr:nvPicPr>
        <xdr:cNvPr id="10253" name="Picture 14" descr="tesa LOGO_small.jpg">
          <a:extLst>
            <a:ext uri="{FF2B5EF4-FFF2-40B4-BE49-F238E27FC236}">
              <a16:creationId xmlns:a16="http://schemas.microsoft.com/office/drawing/2014/main" xmlns="" id="{00000000-0008-0000-0000-00000D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411617"/>
          <a:ext cx="1245465" cy="32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65905</xdr:colOff>
      <xdr:row>44</xdr:row>
      <xdr:rowOff>152400</xdr:rowOff>
    </xdr:from>
    <xdr:to>
      <xdr:col>1</xdr:col>
      <xdr:colOff>273654</xdr:colOff>
      <xdr:row>48</xdr:row>
      <xdr:rowOff>182416</xdr:rowOff>
    </xdr:to>
    <xdr:pic>
      <xdr:nvPicPr>
        <xdr:cNvPr id="10255" name="Grafika 1">
          <a:extLst>
            <a:ext uri="{FF2B5EF4-FFF2-40B4-BE49-F238E27FC236}">
              <a16:creationId xmlns:a16="http://schemas.microsoft.com/office/drawing/2014/main" xmlns="" id="{00000000-0008-0000-0000-00000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05" y="8261350"/>
          <a:ext cx="1433299" cy="709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578</xdr:colOff>
      <xdr:row>291</xdr:row>
      <xdr:rowOff>49351</xdr:rowOff>
    </xdr:from>
    <xdr:to>
      <xdr:col>1</xdr:col>
      <xdr:colOff>110559</xdr:colOff>
      <xdr:row>292</xdr:row>
      <xdr:rowOff>108526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" y="47267951"/>
          <a:ext cx="1335531" cy="452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114300</xdr:rowOff>
    </xdr:from>
    <xdr:to>
      <xdr:col>1</xdr:col>
      <xdr:colOff>1273</xdr:colOff>
      <xdr:row>150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26" t="18709" r="22" b="18137"/>
        <a:stretch/>
      </xdr:blipFill>
      <xdr:spPr>
        <a:xfrm>
          <a:off x="0" y="21488400"/>
          <a:ext cx="1226823" cy="6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221</xdr:row>
      <xdr:rowOff>95250</xdr:rowOff>
    </xdr:from>
    <xdr:to>
      <xdr:col>1</xdr:col>
      <xdr:colOff>457200</xdr:colOff>
      <xdr:row>224</xdr:row>
      <xdr:rowOff>65057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0041850"/>
          <a:ext cx="1619250" cy="44605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734</xdr:row>
      <xdr:rowOff>127001</xdr:rowOff>
    </xdr:from>
    <xdr:to>
      <xdr:col>0</xdr:col>
      <xdr:colOff>868328</xdr:colOff>
      <xdr:row>738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85007451"/>
          <a:ext cx="773077" cy="641349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</xdr:row>
      <xdr:rowOff>444500</xdr:rowOff>
    </xdr:from>
    <xdr:to>
      <xdr:col>1</xdr:col>
      <xdr:colOff>180340</xdr:colOff>
      <xdr:row>19</xdr:row>
      <xdr:rowOff>147320</xdr:rowOff>
    </xdr:to>
    <xdr:pic>
      <xdr:nvPicPr>
        <xdr:cNvPr id="15" name="Picture 1" descr="Logo_elisa - rdec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75000"/>
          <a:ext cx="1386840" cy="79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547</xdr:row>
      <xdr:rowOff>114300</xdr:rowOff>
    </xdr:from>
    <xdr:to>
      <xdr:col>1</xdr:col>
      <xdr:colOff>169660</xdr:colOff>
      <xdr:row>549</xdr:row>
      <xdr:rowOff>92837</xdr:rowOff>
    </xdr:to>
    <xdr:pic>
      <xdr:nvPicPr>
        <xdr:cNvPr id="16" name="Obrázek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7617300"/>
          <a:ext cx="1357110" cy="296037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487</xdr:row>
      <xdr:rowOff>25400</xdr:rowOff>
    </xdr:from>
    <xdr:to>
      <xdr:col>1</xdr:col>
      <xdr:colOff>690880</xdr:colOff>
      <xdr:row>490</xdr:row>
      <xdr:rowOff>86360</xdr:rowOff>
    </xdr:to>
    <xdr:pic>
      <xdr:nvPicPr>
        <xdr:cNvPr id="17" name="Picture 16" descr="http://www.officeline.cz/data/documents/miquelrius-logo_mini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77050900"/>
          <a:ext cx="1903730" cy="537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69850</xdr:colOff>
      <xdr:row>657</xdr:row>
      <xdr:rowOff>139700</xdr:rowOff>
    </xdr:from>
    <xdr:to>
      <xdr:col>1</xdr:col>
      <xdr:colOff>234950</xdr:colOff>
      <xdr:row>659</xdr:row>
      <xdr:rowOff>104226</xdr:rowOff>
    </xdr:to>
    <xdr:pic>
      <xdr:nvPicPr>
        <xdr:cNvPr id="18" name="Picture 17" descr="http://www.officeline.cz/data/documents/dahle_logo_web_male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01003100"/>
          <a:ext cx="1390650" cy="28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699</xdr:row>
      <xdr:rowOff>0</xdr:rowOff>
    </xdr:from>
    <xdr:to>
      <xdr:col>1</xdr:col>
      <xdr:colOff>31750</xdr:colOff>
      <xdr:row>701</xdr:row>
      <xdr:rowOff>77556</xdr:rowOff>
    </xdr:to>
    <xdr:pic>
      <xdr:nvPicPr>
        <xdr:cNvPr id="19" name="Picture 18" descr="http://www.officeline.cz/data/documents/novus-logo_web_velke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72150"/>
          <a:ext cx="1257300" cy="39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9"/>
  <sheetViews>
    <sheetView tabSelected="1" showWhiteSpace="0" view="pageBreakPreview" topLeftCell="A204" zoomScale="120" zoomScaleNormal="120" zoomScaleSheetLayoutView="120" zoomScalePageLayoutView="55" workbookViewId="0">
      <selection activeCell="D230" sqref="D230"/>
    </sheetView>
  </sheetViews>
  <sheetFormatPr defaultColWidth="9.140625" defaultRowHeight="12.75"/>
  <cols>
    <col min="1" max="1" width="17.85546875" style="3" customWidth="1"/>
    <col min="2" max="2" width="75.42578125" style="3" customWidth="1"/>
    <col min="3" max="3" width="9.28515625" style="17" customWidth="1"/>
    <col min="4" max="4" width="9.7109375" style="6" customWidth="1"/>
    <col min="5" max="5" width="10.42578125" style="6" customWidth="1"/>
    <col min="6" max="6" width="8.7109375" style="6" customWidth="1"/>
    <col min="7" max="7" width="9.140625" style="1"/>
    <col min="8" max="8" width="12.5703125" style="1" customWidth="1"/>
    <col min="9" max="16384" width="9.140625" style="3"/>
  </cols>
  <sheetData>
    <row r="1" spans="1:8" ht="41.25" customHeight="1">
      <c r="A1" s="3" t="s">
        <v>31</v>
      </c>
      <c r="B1" s="4" t="s">
        <v>748</v>
      </c>
      <c r="F1" s="6" t="s">
        <v>1111</v>
      </c>
    </row>
    <row r="2" spans="1:8" ht="14.25" customHeight="1"/>
    <row r="3" spans="1:8" ht="1.5" hidden="1" customHeight="1"/>
    <row r="4" spans="1:8" ht="16.5" customHeight="1" thickBot="1"/>
    <row r="5" spans="1:8" ht="15">
      <c r="B5" s="7" t="s">
        <v>3</v>
      </c>
      <c r="D5" s="122" t="s">
        <v>22</v>
      </c>
      <c r="E5" s="123"/>
      <c r="F5" s="121"/>
    </row>
    <row r="6" spans="1:8" ht="17.25" customHeight="1">
      <c r="B6" s="9"/>
      <c r="D6" s="130" t="s">
        <v>18</v>
      </c>
      <c r="E6" s="131"/>
      <c r="F6" s="125"/>
      <c r="G6" s="10"/>
    </row>
    <row r="7" spans="1:8" ht="17.25" customHeight="1">
      <c r="B7" s="9"/>
      <c r="D7" s="132" t="s">
        <v>15</v>
      </c>
      <c r="E7" s="133"/>
      <c r="F7" s="125"/>
    </row>
    <row r="8" spans="1:8" ht="17.25" customHeight="1">
      <c r="B8" s="9"/>
      <c r="D8" s="132" t="s">
        <v>96</v>
      </c>
      <c r="E8" s="133"/>
      <c r="F8" s="125"/>
    </row>
    <row r="9" spans="1:8" ht="17.25" customHeight="1" thickBot="1">
      <c r="B9" s="13"/>
      <c r="D9" s="132" t="s">
        <v>176</v>
      </c>
      <c r="E9" s="133"/>
      <c r="F9" s="125"/>
    </row>
    <row r="10" spans="1:8" ht="17.25" customHeight="1">
      <c r="B10" s="120"/>
      <c r="D10" s="132" t="s">
        <v>923</v>
      </c>
      <c r="E10" s="133"/>
      <c r="F10" s="126"/>
    </row>
    <row r="11" spans="1:8" ht="16.899999999999999" customHeight="1" thickBot="1">
      <c r="D11" s="134" t="s">
        <v>922</v>
      </c>
      <c r="E11" s="135"/>
      <c r="F11" s="127"/>
    </row>
    <row r="12" spans="1:8" ht="17.25" customHeight="1">
      <c r="D12" s="11"/>
      <c r="E12" s="12"/>
    </row>
    <row r="13" spans="1:8" ht="17.25" customHeight="1">
      <c r="D13" s="129" t="s">
        <v>23</v>
      </c>
      <c r="E13" s="129"/>
      <c r="F13" s="129"/>
    </row>
    <row r="14" spans="1:8" ht="17.25" customHeight="1">
      <c r="D14" s="124"/>
      <c r="E14" s="124"/>
      <c r="F14" s="124"/>
    </row>
    <row r="15" spans="1:8" ht="36" customHeight="1">
      <c r="A15" s="14"/>
      <c r="B15" s="14"/>
      <c r="C15" s="97" t="s">
        <v>11</v>
      </c>
      <c r="D15" s="101">
        <v>0.15</v>
      </c>
      <c r="E15" s="101">
        <v>0.1</v>
      </c>
      <c r="F15" s="101">
        <v>0.05</v>
      </c>
      <c r="G15" s="16" t="s">
        <v>4</v>
      </c>
      <c r="H15" s="103" t="s">
        <v>2</v>
      </c>
    </row>
    <row r="16" spans="1:8" ht="12.75" customHeight="1">
      <c r="A16" s="14"/>
      <c r="B16" s="14"/>
      <c r="C16" s="97"/>
      <c r="D16" s="79"/>
      <c r="E16" s="79"/>
      <c r="F16" s="79"/>
      <c r="G16" s="16"/>
      <c r="H16" s="103"/>
    </row>
    <row r="17" spans="1:9" ht="12.75" customHeight="1">
      <c r="A17" s="14"/>
      <c r="B17" s="14"/>
      <c r="C17" s="97"/>
      <c r="D17" s="107"/>
      <c r="E17" s="108" t="s">
        <v>223</v>
      </c>
      <c r="F17" s="80"/>
      <c r="G17" s="16"/>
      <c r="H17" s="103"/>
    </row>
    <row r="18" spans="1:9" ht="12.75" customHeight="1">
      <c r="A18" s="14"/>
      <c r="B18" s="14"/>
      <c r="C18" s="97"/>
      <c r="D18" s="107"/>
      <c r="E18" s="108"/>
      <c r="F18" s="80"/>
      <c r="G18" s="16"/>
      <c r="H18" s="103"/>
    </row>
    <row r="19" spans="1:9" ht="12.75" customHeight="1">
      <c r="A19" s="14"/>
      <c r="B19" s="14"/>
      <c r="C19" s="97"/>
      <c r="D19" s="107"/>
      <c r="E19" s="108"/>
      <c r="F19" s="80"/>
      <c r="G19" s="16"/>
      <c r="H19" s="103"/>
    </row>
    <row r="20" spans="1:9" ht="12.75" customHeight="1">
      <c r="A20" s="14"/>
      <c r="B20" s="14"/>
      <c r="C20" s="97"/>
      <c r="D20" s="79"/>
      <c r="E20" s="79"/>
      <c r="F20" s="79"/>
      <c r="G20" s="16"/>
      <c r="H20" s="103"/>
    </row>
    <row r="21" spans="1:9" ht="12.75" customHeight="1">
      <c r="A21" s="82"/>
      <c r="B21" s="59" t="s">
        <v>707</v>
      </c>
      <c r="C21" s="98"/>
      <c r="D21" s="33">
        <v>1000</v>
      </c>
      <c r="E21" s="33">
        <v>300</v>
      </c>
      <c r="F21" s="33">
        <v>100</v>
      </c>
      <c r="I21" s="18"/>
    </row>
    <row r="22" spans="1:9" ht="12.75" customHeight="1">
      <c r="A22" s="34" t="s">
        <v>686</v>
      </c>
      <c r="B22" s="35" t="s">
        <v>718</v>
      </c>
      <c r="C22" s="96">
        <v>24.71</v>
      </c>
      <c r="D22" s="29"/>
      <c r="E22" s="29"/>
      <c r="F22" s="29"/>
      <c r="G22" s="1">
        <f t="shared" ref="G22:G43" si="0">(C22*(1-$F$6))*(D22*(1-$D$15)+E22*(1-$E$15)+F22*(1-$F$15))/(D22+E22+F22+0.00001)</f>
        <v>0</v>
      </c>
      <c r="H22" s="1">
        <f t="shared" ref="H22:H43" si="1">(C22*(1-$F$6))*(D22*(1-$D$15)+E22*(1-$E$15)+F22*(1-$F$15))</f>
        <v>0</v>
      </c>
      <c r="I22" s="18"/>
    </row>
    <row r="23" spans="1:9" ht="12.75" customHeight="1">
      <c r="A23" s="36" t="s">
        <v>687</v>
      </c>
      <c r="B23" s="35" t="s">
        <v>719</v>
      </c>
      <c r="C23" s="96">
        <v>24.71</v>
      </c>
      <c r="D23" s="29"/>
      <c r="E23" s="29"/>
      <c r="F23" s="29"/>
      <c r="G23" s="1">
        <f t="shared" si="0"/>
        <v>0</v>
      </c>
      <c r="H23" s="1">
        <f t="shared" si="1"/>
        <v>0</v>
      </c>
      <c r="I23" s="18"/>
    </row>
    <row r="24" spans="1:9" ht="12.75" customHeight="1">
      <c r="A24" s="36" t="s">
        <v>688</v>
      </c>
      <c r="B24" s="35" t="s">
        <v>739</v>
      </c>
      <c r="C24" s="96">
        <v>24.71</v>
      </c>
      <c r="D24" s="29"/>
      <c r="E24" s="29"/>
      <c r="F24" s="29"/>
      <c r="G24" s="1">
        <f t="shared" si="0"/>
        <v>0</v>
      </c>
      <c r="H24" s="1">
        <f t="shared" si="1"/>
        <v>0</v>
      </c>
      <c r="I24" s="18"/>
    </row>
    <row r="25" spans="1:9" ht="12.75" customHeight="1">
      <c r="A25" s="36" t="s">
        <v>689</v>
      </c>
      <c r="B25" s="35" t="s">
        <v>726</v>
      </c>
      <c r="C25" s="96">
        <v>13.14</v>
      </c>
      <c r="D25" s="29"/>
      <c r="E25" s="29"/>
      <c r="F25" s="29"/>
      <c r="G25" s="1">
        <f t="shared" si="0"/>
        <v>0</v>
      </c>
      <c r="H25" s="1">
        <f t="shared" si="1"/>
        <v>0</v>
      </c>
      <c r="I25" s="18"/>
    </row>
    <row r="26" spans="1:9" ht="12.75" customHeight="1">
      <c r="A26" s="36" t="s">
        <v>703</v>
      </c>
      <c r="B26" s="35" t="s">
        <v>724</v>
      </c>
      <c r="C26" s="96">
        <v>24.71</v>
      </c>
      <c r="D26" s="29"/>
      <c r="E26" s="29"/>
      <c r="F26" s="29"/>
      <c r="G26" s="1">
        <f t="shared" si="0"/>
        <v>0</v>
      </c>
      <c r="H26" s="1">
        <f t="shared" si="1"/>
        <v>0</v>
      </c>
      <c r="I26" s="18"/>
    </row>
    <row r="27" spans="1:9" ht="12.75" customHeight="1">
      <c r="A27" s="36" t="s">
        <v>704</v>
      </c>
      <c r="B27" s="35" t="s">
        <v>725</v>
      </c>
      <c r="C27" s="96">
        <v>24.71</v>
      </c>
      <c r="D27" s="29"/>
      <c r="E27" s="29"/>
      <c r="F27" s="29"/>
      <c r="G27" s="1">
        <f t="shared" si="0"/>
        <v>0</v>
      </c>
      <c r="H27" s="1">
        <f t="shared" si="1"/>
        <v>0</v>
      </c>
      <c r="I27" s="18"/>
    </row>
    <row r="28" spans="1:9" ht="12.75" customHeight="1">
      <c r="A28" s="36" t="s">
        <v>778</v>
      </c>
      <c r="B28" s="35" t="s">
        <v>780</v>
      </c>
      <c r="C28" s="96">
        <v>24.71</v>
      </c>
      <c r="D28" s="29"/>
      <c r="E28" s="29"/>
      <c r="F28" s="29"/>
      <c r="G28" s="1">
        <f t="shared" si="0"/>
        <v>0</v>
      </c>
      <c r="H28" s="1">
        <f t="shared" si="1"/>
        <v>0</v>
      </c>
      <c r="I28" s="18"/>
    </row>
    <row r="29" spans="1:9" ht="12.75" customHeight="1">
      <c r="A29" s="36" t="s">
        <v>692</v>
      </c>
      <c r="B29" s="35" t="s">
        <v>720</v>
      </c>
      <c r="C29" s="96">
        <v>23.06</v>
      </c>
      <c r="D29" s="29"/>
      <c r="E29" s="29"/>
      <c r="F29" s="29"/>
      <c r="G29" s="1">
        <f t="shared" si="0"/>
        <v>0</v>
      </c>
      <c r="H29" s="1">
        <f t="shared" si="1"/>
        <v>0</v>
      </c>
      <c r="I29" s="18"/>
    </row>
    <row r="30" spans="1:9" ht="12.75" customHeight="1">
      <c r="A30" s="36" t="s">
        <v>693</v>
      </c>
      <c r="B30" s="35" t="s">
        <v>721</v>
      </c>
      <c r="C30" s="96">
        <v>23.06</v>
      </c>
      <c r="D30" s="29"/>
      <c r="E30" s="29"/>
      <c r="F30" s="29"/>
      <c r="G30" s="1">
        <f t="shared" si="0"/>
        <v>0</v>
      </c>
      <c r="H30" s="1">
        <f t="shared" si="1"/>
        <v>0</v>
      </c>
      <c r="I30" s="18"/>
    </row>
    <row r="31" spans="1:9" ht="12.75" customHeight="1">
      <c r="A31" s="36" t="s">
        <v>694</v>
      </c>
      <c r="B31" s="35" t="s">
        <v>728</v>
      </c>
      <c r="C31" s="96">
        <v>13.14</v>
      </c>
      <c r="D31" s="29"/>
      <c r="E31" s="29"/>
      <c r="F31" s="29"/>
      <c r="G31" s="1">
        <f t="shared" si="0"/>
        <v>0</v>
      </c>
      <c r="H31" s="1">
        <f t="shared" si="1"/>
        <v>0</v>
      </c>
      <c r="I31" s="18"/>
    </row>
    <row r="32" spans="1:9" ht="12.75" customHeight="1">
      <c r="A32" s="36" t="s">
        <v>695</v>
      </c>
      <c r="B32" s="35" t="s">
        <v>729</v>
      </c>
      <c r="C32" s="96">
        <v>13.14</v>
      </c>
      <c r="D32" s="29"/>
      <c r="E32" s="29"/>
      <c r="F32" s="29"/>
      <c r="G32" s="1">
        <f t="shared" si="0"/>
        <v>0</v>
      </c>
      <c r="H32" s="1">
        <f t="shared" si="1"/>
        <v>0</v>
      </c>
      <c r="I32" s="18"/>
    </row>
    <row r="33" spans="1:9" ht="12.75" customHeight="1">
      <c r="A33" s="36" t="s">
        <v>691</v>
      </c>
      <c r="B33" s="35" t="s">
        <v>727</v>
      </c>
      <c r="C33" s="96">
        <v>13.14</v>
      </c>
      <c r="D33" s="29"/>
      <c r="E33" s="29"/>
      <c r="F33" s="29"/>
      <c r="G33" s="1">
        <f t="shared" si="0"/>
        <v>0</v>
      </c>
      <c r="H33" s="1">
        <f t="shared" si="1"/>
        <v>0</v>
      </c>
      <c r="I33" s="18"/>
    </row>
    <row r="34" spans="1:9" ht="12.75" customHeight="1">
      <c r="A34" s="36" t="s">
        <v>696</v>
      </c>
      <c r="B34" s="35" t="s">
        <v>730</v>
      </c>
      <c r="C34" s="96">
        <v>13.14</v>
      </c>
      <c r="D34" s="29"/>
      <c r="E34" s="29"/>
      <c r="F34" s="29"/>
      <c r="G34" s="1">
        <f t="shared" si="0"/>
        <v>0</v>
      </c>
      <c r="H34" s="1">
        <f t="shared" si="1"/>
        <v>0</v>
      </c>
      <c r="I34" s="18"/>
    </row>
    <row r="35" spans="1:9" ht="12.75" customHeight="1">
      <c r="A35" s="36" t="s">
        <v>697</v>
      </c>
      <c r="B35" s="35" t="s">
        <v>731</v>
      </c>
      <c r="C35" s="96">
        <v>13.14</v>
      </c>
      <c r="D35" s="29"/>
      <c r="E35" s="29"/>
      <c r="F35" s="29"/>
      <c r="G35" s="1">
        <f t="shared" si="0"/>
        <v>0</v>
      </c>
      <c r="H35" s="1">
        <f t="shared" si="1"/>
        <v>0</v>
      </c>
      <c r="I35" s="18"/>
    </row>
    <row r="36" spans="1:9" ht="12.75" customHeight="1">
      <c r="A36" s="36" t="s">
        <v>698</v>
      </c>
      <c r="B36" s="35" t="s">
        <v>722</v>
      </c>
      <c r="C36" s="96">
        <v>23.06</v>
      </c>
      <c r="D36" s="29"/>
      <c r="E36" s="29"/>
      <c r="F36" s="29"/>
      <c r="G36" s="1">
        <f t="shared" si="0"/>
        <v>0</v>
      </c>
      <c r="H36" s="1">
        <f t="shared" si="1"/>
        <v>0</v>
      </c>
      <c r="I36" s="18"/>
    </row>
    <row r="37" spans="1:9" ht="12.75" customHeight="1">
      <c r="A37" s="36" t="s">
        <v>699</v>
      </c>
      <c r="B37" s="35" t="s">
        <v>732</v>
      </c>
      <c r="C37" s="96">
        <v>13.14</v>
      </c>
      <c r="D37" s="29"/>
      <c r="E37" s="29"/>
      <c r="F37" s="29"/>
      <c r="G37" s="1">
        <f t="shared" si="0"/>
        <v>0</v>
      </c>
      <c r="H37" s="1">
        <f t="shared" si="1"/>
        <v>0</v>
      </c>
      <c r="I37" s="18"/>
    </row>
    <row r="38" spans="1:9" ht="12.75" customHeight="1">
      <c r="A38" s="36" t="s">
        <v>700</v>
      </c>
      <c r="B38" s="35" t="s">
        <v>723</v>
      </c>
      <c r="C38" s="96">
        <v>23.06</v>
      </c>
      <c r="D38" s="29"/>
      <c r="E38" s="29"/>
      <c r="F38" s="29"/>
      <c r="G38" s="1">
        <f t="shared" si="0"/>
        <v>0</v>
      </c>
      <c r="H38" s="1">
        <f t="shared" si="1"/>
        <v>0</v>
      </c>
      <c r="I38" s="18"/>
    </row>
    <row r="39" spans="1:9" ht="12.75" customHeight="1">
      <c r="A39" s="36" t="s">
        <v>690</v>
      </c>
      <c r="B39" s="35" t="s">
        <v>733</v>
      </c>
      <c r="C39" s="96">
        <v>52.89</v>
      </c>
      <c r="D39" s="29"/>
      <c r="E39" s="29"/>
      <c r="F39" s="29"/>
      <c r="G39" s="1">
        <f t="shared" si="0"/>
        <v>0</v>
      </c>
      <c r="H39" s="1">
        <f t="shared" si="1"/>
        <v>0</v>
      </c>
      <c r="I39" s="18"/>
    </row>
    <row r="40" spans="1:9" ht="12.75" customHeight="1">
      <c r="A40" s="36" t="s">
        <v>701</v>
      </c>
      <c r="B40" s="35" t="s">
        <v>734</v>
      </c>
      <c r="C40" s="96">
        <v>34.299999999999997</v>
      </c>
      <c r="D40" s="29"/>
      <c r="E40" s="29"/>
      <c r="F40" s="29"/>
      <c r="G40" s="1">
        <f t="shared" si="0"/>
        <v>0</v>
      </c>
      <c r="H40" s="1">
        <f t="shared" si="1"/>
        <v>0</v>
      </c>
      <c r="I40" s="18"/>
    </row>
    <row r="41" spans="1:9" ht="12.75" customHeight="1">
      <c r="A41" s="36" t="s">
        <v>702</v>
      </c>
      <c r="B41" s="35" t="s">
        <v>735</v>
      </c>
      <c r="C41" s="96">
        <v>52.89</v>
      </c>
      <c r="D41" s="29"/>
      <c r="E41" s="29"/>
      <c r="F41" s="29"/>
      <c r="G41" s="1">
        <f t="shared" si="0"/>
        <v>0</v>
      </c>
      <c r="H41" s="1">
        <f t="shared" si="1"/>
        <v>0</v>
      </c>
      <c r="I41" s="18"/>
    </row>
    <row r="42" spans="1:9" ht="12.75" customHeight="1">
      <c r="A42" s="36" t="s">
        <v>705</v>
      </c>
      <c r="B42" s="35" t="s">
        <v>736</v>
      </c>
      <c r="C42" s="96">
        <v>52.89</v>
      </c>
      <c r="D42" s="29"/>
      <c r="E42" s="29"/>
      <c r="F42" s="29"/>
      <c r="G42" s="1">
        <f t="shared" si="0"/>
        <v>0</v>
      </c>
      <c r="H42" s="1">
        <f t="shared" si="1"/>
        <v>0</v>
      </c>
      <c r="I42" s="18"/>
    </row>
    <row r="43" spans="1:9" ht="12.75" customHeight="1">
      <c r="A43" s="37" t="s">
        <v>706</v>
      </c>
      <c r="B43" s="38" t="s">
        <v>737</v>
      </c>
      <c r="C43" s="96">
        <v>52.89</v>
      </c>
      <c r="D43" s="29"/>
      <c r="E43" s="29"/>
      <c r="F43" s="29"/>
      <c r="G43" s="1">
        <f t="shared" si="0"/>
        <v>0</v>
      </c>
      <c r="H43" s="1">
        <f t="shared" si="1"/>
        <v>0</v>
      </c>
      <c r="I43" s="18"/>
    </row>
    <row r="44" spans="1:9" ht="12.75" customHeight="1">
      <c r="C44" s="98" t="s">
        <v>2</v>
      </c>
      <c r="D44" s="30">
        <f>SUM(D22:D43)</f>
        <v>0</v>
      </c>
      <c r="E44" s="8">
        <f>SUM(E22:E43)</f>
        <v>0</v>
      </c>
      <c r="F44" s="8">
        <f>SUM(F22:F43)</f>
        <v>0</v>
      </c>
      <c r="H44" s="2">
        <f>SUM(H22:H43)</f>
        <v>0</v>
      </c>
      <c r="I44" s="18"/>
    </row>
    <row r="45" spans="1:9" ht="12.75" customHeight="1">
      <c r="A45" s="14"/>
      <c r="B45" s="14"/>
      <c r="C45" s="97"/>
      <c r="D45" s="79"/>
      <c r="E45" s="79"/>
      <c r="F45" s="79"/>
      <c r="G45" s="16"/>
      <c r="H45" s="103"/>
    </row>
    <row r="46" spans="1:9" ht="12.75" customHeight="1">
      <c r="A46" s="14"/>
      <c r="B46" s="14"/>
      <c r="C46" s="97"/>
      <c r="D46" s="79"/>
      <c r="E46" s="79"/>
      <c r="F46" s="79"/>
      <c r="G46" s="16"/>
      <c r="H46" s="103"/>
    </row>
    <row r="47" spans="1:9" ht="12.75" customHeight="1">
      <c r="A47" s="14"/>
      <c r="B47" s="14"/>
      <c r="C47" s="97"/>
      <c r="D47" s="79"/>
      <c r="E47" s="79"/>
      <c r="F47" s="79"/>
      <c r="G47" s="16"/>
      <c r="H47" s="103"/>
    </row>
    <row r="48" spans="1:9" ht="16.5" customHeight="1">
      <c r="A48" s="73"/>
      <c r="B48" s="14"/>
      <c r="C48" s="97"/>
      <c r="D48" s="107"/>
      <c r="E48" s="108"/>
      <c r="F48" s="80"/>
      <c r="G48" s="16"/>
      <c r="H48" s="103"/>
    </row>
    <row r="49" spans="1:8" ht="16.5" customHeight="1">
      <c r="A49" s="73"/>
      <c r="B49" s="14"/>
      <c r="C49" s="97"/>
      <c r="D49" s="107"/>
      <c r="E49" s="108"/>
      <c r="F49" s="80"/>
      <c r="G49" s="16"/>
      <c r="H49" s="103"/>
    </row>
    <row r="50" spans="1:8" ht="12.6" customHeight="1">
      <c r="A50" s="21"/>
      <c r="B50" s="22" t="s">
        <v>114</v>
      </c>
      <c r="C50" s="97"/>
      <c r="D50" s="84">
        <v>800</v>
      </c>
      <c r="E50" s="84">
        <v>300</v>
      </c>
      <c r="F50" s="84">
        <v>60</v>
      </c>
      <c r="G50" s="16"/>
      <c r="H50" s="103"/>
    </row>
    <row r="51" spans="1:8" ht="12.6" customHeight="1">
      <c r="A51" s="85" t="s">
        <v>103</v>
      </c>
      <c r="B51" s="86" t="s">
        <v>222</v>
      </c>
      <c r="C51" s="96">
        <v>32.229999999999997</v>
      </c>
      <c r="D51" s="77"/>
      <c r="E51" s="77"/>
      <c r="F51" s="77"/>
      <c r="G51" s="1">
        <f t="shared" ref="G51:G62" si="2">(C51*(1-$F$11))*(D51*(1-$D$15)+E51*(1-$E$15)+F51*(1-$F$15))/(D51+E51+F51+0.00001)</f>
        <v>0</v>
      </c>
      <c r="H51" s="1">
        <f t="shared" ref="H51:H62" si="3">(C51*(1-$F$11))*(D51*(1-$D$15)+E51*(1-$E$15)+F51*(1-$F$15))</f>
        <v>0</v>
      </c>
    </row>
    <row r="52" spans="1:8" ht="12.6" customHeight="1">
      <c r="A52" s="85" t="s">
        <v>102</v>
      </c>
      <c r="B52" s="86" t="s">
        <v>227</v>
      </c>
      <c r="C52" s="96">
        <v>73.55</v>
      </c>
      <c r="D52" s="77"/>
      <c r="E52" s="77"/>
      <c r="F52" s="77"/>
      <c r="G52" s="1">
        <f t="shared" si="2"/>
        <v>0</v>
      </c>
      <c r="H52" s="1">
        <f t="shared" si="3"/>
        <v>0</v>
      </c>
    </row>
    <row r="53" spans="1:8" ht="12.6" customHeight="1">
      <c r="A53" s="85" t="s">
        <v>598</v>
      </c>
      <c r="B53" s="86" t="s">
        <v>749</v>
      </c>
      <c r="C53" s="96">
        <v>62.81</v>
      </c>
      <c r="D53" s="77"/>
      <c r="E53" s="77"/>
      <c r="F53" s="77"/>
      <c r="G53" s="1">
        <f t="shared" si="2"/>
        <v>0</v>
      </c>
      <c r="H53" s="1">
        <f t="shared" si="3"/>
        <v>0</v>
      </c>
    </row>
    <row r="54" spans="1:8" ht="12.6" customHeight="1">
      <c r="A54" s="24" t="s">
        <v>182</v>
      </c>
      <c r="B54" s="25" t="s">
        <v>233</v>
      </c>
      <c r="C54" s="96">
        <v>38.840000000000003</v>
      </c>
      <c r="D54" s="77"/>
      <c r="E54" s="77"/>
      <c r="F54" s="77"/>
      <c r="G54" s="1">
        <f t="shared" si="2"/>
        <v>0</v>
      </c>
      <c r="H54" s="1">
        <f t="shared" si="3"/>
        <v>0</v>
      </c>
    </row>
    <row r="55" spans="1:8" ht="12.6" customHeight="1">
      <c r="A55" s="24" t="s">
        <v>183</v>
      </c>
      <c r="B55" s="25" t="s">
        <v>234</v>
      </c>
      <c r="C55" s="96">
        <v>78.510000000000005</v>
      </c>
      <c r="D55" s="77"/>
      <c r="E55" s="77"/>
      <c r="F55" s="77"/>
      <c r="G55" s="1">
        <f t="shared" si="2"/>
        <v>0</v>
      </c>
      <c r="H55" s="1">
        <f t="shared" si="3"/>
        <v>0</v>
      </c>
    </row>
    <row r="56" spans="1:8" ht="12.6" customHeight="1">
      <c r="A56" s="85" t="s">
        <v>104</v>
      </c>
      <c r="B56" s="86" t="s">
        <v>413</v>
      </c>
      <c r="C56" s="96">
        <v>29.75</v>
      </c>
      <c r="D56" s="77"/>
      <c r="E56" s="77"/>
      <c r="F56" s="77"/>
      <c r="G56" s="1">
        <f t="shared" si="2"/>
        <v>0</v>
      </c>
      <c r="H56" s="1">
        <f t="shared" si="3"/>
        <v>0</v>
      </c>
    </row>
    <row r="57" spans="1:8" ht="12.6" customHeight="1">
      <c r="A57" s="85" t="s">
        <v>105</v>
      </c>
      <c r="B57" s="86" t="s">
        <v>119</v>
      </c>
      <c r="C57" s="96">
        <v>54.55</v>
      </c>
      <c r="D57" s="77"/>
      <c r="E57" s="77"/>
      <c r="F57" s="77"/>
      <c r="G57" s="1">
        <f t="shared" si="2"/>
        <v>0</v>
      </c>
      <c r="H57" s="1">
        <f t="shared" si="3"/>
        <v>0</v>
      </c>
    </row>
    <row r="58" spans="1:8" ht="12.6" customHeight="1">
      <c r="A58" s="85" t="s">
        <v>710</v>
      </c>
      <c r="B58" s="86" t="s">
        <v>711</v>
      </c>
      <c r="C58" s="96">
        <v>48.76</v>
      </c>
      <c r="D58" s="77"/>
      <c r="E58" s="77"/>
      <c r="F58" s="77"/>
      <c r="G58" s="1">
        <f t="shared" si="2"/>
        <v>0</v>
      </c>
      <c r="H58" s="1">
        <f t="shared" si="3"/>
        <v>0</v>
      </c>
    </row>
    <row r="59" spans="1:8" ht="12.6" customHeight="1">
      <c r="A59" s="85" t="s">
        <v>594</v>
      </c>
      <c r="B59" s="86" t="s">
        <v>750</v>
      </c>
      <c r="C59" s="96">
        <v>65.290000000000006</v>
      </c>
      <c r="D59" s="77"/>
      <c r="E59" s="77"/>
      <c r="F59" s="77"/>
      <c r="G59" s="1">
        <f t="shared" si="2"/>
        <v>0</v>
      </c>
      <c r="H59" s="1">
        <f t="shared" si="3"/>
        <v>0</v>
      </c>
    </row>
    <row r="60" spans="1:8" ht="12.6" customHeight="1">
      <c r="A60" s="85" t="s">
        <v>447</v>
      </c>
      <c r="B60" s="86" t="s">
        <v>595</v>
      </c>
      <c r="C60" s="96">
        <v>90.08</v>
      </c>
      <c r="D60" s="77"/>
      <c r="E60" s="77"/>
      <c r="F60" s="77"/>
      <c r="G60" s="1">
        <f t="shared" si="2"/>
        <v>0</v>
      </c>
      <c r="H60" s="1">
        <f t="shared" si="3"/>
        <v>0</v>
      </c>
    </row>
    <row r="61" spans="1:8" ht="12.6" customHeight="1">
      <c r="A61" s="85" t="s">
        <v>448</v>
      </c>
      <c r="B61" s="86" t="s">
        <v>596</v>
      </c>
      <c r="C61" s="96">
        <v>173.55</v>
      </c>
      <c r="D61" s="77"/>
      <c r="E61" s="77"/>
      <c r="F61" s="77"/>
      <c r="G61" s="1">
        <f t="shared" si="2"/>
        <v>0</v>
      </c>
      <c r="H61" s="1">
        <f t="shared" si="3"/>
        <v>0</v>
      </c>
    </row>
    <row r="62" spans="1:8" ht="12.6" customHeight="1">
      <c r="A62" s="27" t="s">
        <v>184</v>
      </c>
      <c r="B62" s="28" t="s">
        <v>235</v>
      </c>
      <c r="C62" s="96">
        <v>133.88</v>
      </c>
      <c r="D62" s="78"/>
      <c r="E62" s="78"/>
      <c r="F62" s="78"/>
      <c r="G62" s="1">
        <f t="shared" si="2"/>
        <v>0</v>
      </c>
      <c r="H62" s="1">
        <f t="shared" si="3"/>
        <v>0</v>
      </c>
    </row>
    <row r="63" spans="1:8" ht="12.6" customHeight="1">
      <c r="A63" s="74"/>
      <c r="B63" s="74"/>
      <c r="C63" s="98" t="s">
        <v>2</v>
      </c>
      <c r="D63" s="30">
        <f>SUM(D51:D62)</f>
        <v>0</v>
      </c>
      <c r="E63" s="30">
        <f>SUM(E51:E62)</f>
        <v>0</v>
      </c>
      <c r="F63" s="30">
        <f>SUM(F51:F62)</f>
        <v>0</v>
      </c>
      <c r="G63" s="16"/>
      <c r="H63" s="104">
        <f>SUM(H51:H62)</f>
        <v>0</v>
      </c>
    </row>
    <row r="64" spans="1:8" ht="12.6" customHeight="1">
      <c r="A64" s="74"/>
      <c r="B64" s="74"/>
      <c r="C64" s="99"/>
      <c r="D64" s="81"/>
      <c r="E64" s="81"/>
      <c r="F64" s="81"/>
      <c r="G64" s="16"/>
      <c r="H64" s="99"/>
    </row>
    <row r="65" spans="1:8" ht="12.6" customHeight="1">
      <c r="A65" s="75"/>
      <c r="B65" s="76" t="s">
        <v>115</v>
      </c>
      <c r="C65" s="99"/>
      <c r="D65" s="93">
        <v>240</v>
      </c>
      <c r="E65" s="84">
        <v>120</v>
      </c>
      <c r="F65" s="84">
        <v>36</v>
      </c>
      <c r="G65" s="16"/>
      <c r="H65" s="99"/>
    </row>
    <row r="66" spans="1:8" ht="12.6" customHeight="1">
      <c r="A66" s="85" t="s">
        <v>106</v>
      </c>
      <c r="B66" s="86" t="s">
        <v>120</v>
      </c>
      <c r="C66" s="96">
        <v>18.18</v>
      </c>
      <c r="D66" s="78"/>
      <c r="E66" s="78"/>
      <c r="F66" s="78"/>
      <c r="G66" s="1">
        <f>(C66*(1-$F$11))*(D66*(1-$D$15)+E66*(1-$E$15)+F66*(1-$F$15))/(D66+E66+F66+0.00001)</f>
        <v>0</v>
      </c>
      <c r="H66" s="1">
        <f>(C66*(1-$F$11))*(D66*(1-$D$15)+E66*(1-$E$15)+F66*(1-$F$15))</f>
        <v>0</v>
      </c>
    </row>
    <row r="67" spans="1:8" ht="12.6" customHeight="1">
      <c r="A67" s="85" t="s">
        <v>107</v>
      </c>
      <c r="B67" s="86" t="s">
        <v>121</v>
      </c>
      <c r="C67" s="96">
        <v>36.36</v>
      </c>
      <c r="D67" s="78"/>
      <c r="E67" s="78"/>
      <c r="F67" s="78"/>
      <c r="G67" s="1">
        <f>(C67*(1-$F$11))*(D67*(1-$D$15)+E67*(1-$E$15)+F67*(1-$F$15))/(D67+E67+F67+0.00001)</f>
        <v>0</v>
      </c>
      <c r="H67" s="1">
        <f>(C67*(1-$F$11))*(D67*(1-$D$15)+E67*(1-$E$15)+F67*(1-$F$15))</f>
        <v>0</v>
      </c>
    </row>
    <row r="68" spans="1:8" ht="12.6" customHeight="1">
      <c r="A68" s="85" t="s">
        <v>779</v>
      </c>
      <c r="B68" s="86" t="s">
        <v>781</v>
      </c>
      <c r="C68" s="96">
        <v>57.02</v>
      </c>
      <c r="D68" s="78"/>
      <c r="E68" s="78"/>
      <c r="F68" s="78"/>
      <c r="G68" s="1">
        <f>(C68*(1-$F$11))*(D68*(1-$D$15)+E68*(1-$E$15)+F68*(1-$F$15))/(D68+E68+F68+0.00001)</f>
        <v>0</v>
      </c>
      <c r="H68" s="1">
        <f>(C68*(1-$F$11))*(D68*(1-$D$15)+E68*(1-$E$15)+F68*(1-$F$15))</f>
        <v>0</v>
      </c>
    </row>
    <row r="69" spans="1:8" ht="12.6" customHeight="1">
      <c r="A69" s="87" t="s">
        <v>597</v>
      </c>
      <c r="B69" s="88" t="s">
        <v>751</v>
      </c>
      <c r="C69" s="96">
        <v>38.020000000000003</v>
      </c>
      <c r="D69" s="78"/>
      <c r="E69" s="78"/>
      <c r="F69" s="78"/>
      <c r="G69" s="1">
        <f>(C69*(1-$F$11))*(D69*(1-$D$15)+E69*(1-$E$15)+F69*(1-$F$15))/(D69+E69+F69+0.00001)</f>
        <v>0</v>
      </c>
      <c r="H69" s="1">
        <f>(C69*(1-$F$11))*(D69*(1-$D$15)+E69*(1-$E$15)+F69*(1-$F$15))</f>
        <v>0</v>
      </c>
    </row>
    <row r="70" spans="1:8" ht="12.6" customHeight="1">
      <c r="A70" s="74"/>
      <c r="B70" s="74"/>
      <c r="C70" s="98" t="s">
        <v>2</v>
      </c>
      <c r="D70" s="30">
        <f>SUM(D66:D69)</f>
        <v>0</v>
      </c>
      <c r="E70" s="30">
        <f>SUM(E66:E69)</f>
        <v>0</v>
      </c>
      <c r="F70" s="30">
        <f>SUM(F66:F69)</f>
        <v>0</v>
      </c>
      <c r="G70" s="16"/>
      <c r="H70" s="105">
        <f>SUM(H66:H69)</f>
        <v>0</v>
      </c>
    </row>
    <row r="71" spans="1:8" ht="12.6" customHeight="1">
      <c r="A71" s="14"/>
      <c r="B71" s="14"/>
      <c r="C71" s="98"/>
      <c r="D71" s="30"/>
      <c r="E71" s="30"/>
      <c r="F71" s="30"/>
      <c r="G71" s="16"/>
      <c r="H71" s="105"/>
    </row>
    <row r="72" spans="1:8" ht="12.6" customHeight="1">
      <c r="A72" s="75"/>
      <c r="B72" s="76" t="s">
        <v>794</v>
      </c>
      <c r="C72" s="99"/>
      <c r="D72" s="84">
        <v>60</v>
      </c>
      <c r="E72" s="84">
        <v>24</v>
      </c>
      <c r="F72" s="84">
        <v>12</v>
      </c>
      <c r="G72" s="16"/>
      <c r="H72" s="99"/>
    </row>
    <row r="73" spans="1:8" ht="12.6" customHeight="1">
      <c r="A73" s="85" t="s">
        <v>795</v>
      </c>
      <c r="B73" s="86" t="s">
        <v>1095</v>
      </c>
      <c r="C73" s="96">
        <v>106.61</v>
      </c>
      <c r="D73" s="78"/>
      <c r="E73" s="78"/>
      <c r="F73" s="78"/>
      <c r="G73" s="1">
        <f t="shared" ref="G73:G85" si="4">(C73*(1-$F$11))*(D73*(1-$D$15)+E73*(1-$E$15)+F73*(1-$F$15))/(D73+E73+F73+0.00001)</f>
        <v>0</v>
      </c>
      <c r="H73" s="1">
        <f t="shared" ref="H73:H85" si="5">(C73*(1-$F$11))*(D73*(1-$D$15)+E73*(1-$E$15)+F73*(1-$F$15))</f>
        <v>0</v>
      </c>
    </row>
    <row r="74" spans="1:8" ht="12.6" customHeight="1">
      <c r="A74" s="85" t="s">
        <v>796</v>
      </c>
      <c r="B74" s="86" t="s">
        <v>1097</v>
      </c>
      <c r="C74" s="96">
        <v>102.48</v>
      </c>
      <c r="D74" s="78"/>
      <c r="E74" s="78"/>
      <c r="F74" s="78"/>
      <c r="G74" s="1">
        <f t="shared" si="4"/>
        <v>0</v>
      </c>
      <c r="H74" s="1">
        <f t="shared" si="5"/>
        <v>0</v>
      </c>
    </row>
    <row r="75" spans="1:8" ht="12.6" customHeight="1">
      <c r="A75" s="85" t="s">
        <v>797</v>
      </c>
      <c r="B75" s="86" t="s">
        <v>1096</v>
      </c>
      <c r="C75" s="96">
        <v>200.83</v>
      </c>
      <c r="D75" s="78"/>
      <c r="E75" s="78"/>
      <c r="F75" s="78"/>
      <c r="G75" s="1">
        <f t="shared" si="4"/>
        <v>0</v>
      </c>
      <c r="H75" s="1">
        <f t="shared" si="5"/>
        <v>0</v>
      </c>
    </row>
    <row r="76" spans="1:8" ht="12.6" customHeight="1">
      <c r="A76" s="85" t="s">
        <v>798</v>
      </c>
      <c r="B76" s="86" t="s">
        <v>1098</v>
      </c>
      <c r="C76" s="96">
        <v>53.72</v>
      </c>
      <c r="D76" s="78"/>
      <c r="E76" s="78"/>
      <c r="F76" s="78"/>
      <c r="G76" s="1">
        <f t="shared" si="4"/>
        <v>0</v>
      </c>
      <c r="H76" s="1">
        <f t="shared" si="5"/>
        <v>0</v>
      </c>
    </row>
    <row r="77" spans="1:8" ht="12.6" customHeight="1">
      <c r="A77" s="85" t="s">
        <v>799</v>
      </c>
      <c r="B77" s="86" t="s">
        <v>1100</v>
      </c>
      <c r="C77" s="96">
        <v>70.25</v>
      </c>
      <c r="D77" s="78"/>
      <c r="E77" s="78"/>
      <c r="F77" s="78"/>
      <c r="G77" s="1">
        <f t="shared" si="4"/>
        <v>0</v>
      </c>
      <c r="H77" s="1">
        <f t="shared" si="5"/>
        <v>0</v>
      </c>
    </row>
    <row r="78" spans="1:8" ht="12.6" customHeight="1">
      <c r="A78" s="85" t="s">
        <v>800</v>
      </c>
      <c r="B78" s="86" t="s">
        <v>1099</v>
      </c>
      <c r="C78" s="96">
        <v>59.5</v>
      </c>
      <c r="D78" s="78"/>
      <c r="E78" s="78"/>
      <c r="F78" s="78"/>
      <c r="G78" s="1">
        <f t="shared" si="4"/>
        <v>0</v>
      </c>
      <c r="H78" s="1">
        <f t="shared" si="5"/>
        <v>0</v>
      </c>
    </row>
    <row r="79" spans="1:8" ht="12.6" customHeight="1">
      <c r="A79" s="85" t="s">
        <v>801</v>
      </c>
      <c r="B79" s="86" t="s">
        <v>1101</v>
      </c>
      <c r="C79" s="96">
        <v>119.01</v>
      </c>
      <c r="D79" s="78"/>
      <c r="E79" s="78"/>
      <c r="F79" s="78"/>
      <c r="G79" s="1">
        <f t="shared" si="4"/>
        <v>0</v>
      </c>
      <c r="H79" s="1">
        <f t="shared" si="5"/>
        <v>0</v>
      </c>
    </row>
    <row r="80" spans="1:8" ht="12.6" customHeight="1">
      <c r="A80" s="85" t="s">
        <v>802</v>
      </c>
      <c r="B80" s="86" t="s">
        <v>1102</v>
      </c>
      <c r="C80" s="96">
        <v>179.34</v>
      </c>
      <c r="D80" s="78"/>
      <c r="E80" s="78"/>
      <c r="F80" s="78"/>
      <c r="G80" s="1">
        <f t="shared" si="4"/>
        <v>0</v>
      </c>
      <c r="H80" s="1">
        <f t="shared" si="5"/>
        <v>0</v>
      </c>
    </row>
    <row r="81" spans="1:8" ht="12.6" customHeight="1">
      <c r="A81" s="85" t="s">
        <v>803</v>
      </c>
      <c r="B81" s="86" t="s">
        <v>808</v>
      </c>
      <c r="C81" s="96">
        <v>119.01</v>
      </c>
      <c r="D81" s="78"/>
      <c r="E81" s="78"/>
      <c r="F81" s="78"/>
      <c r="G81" s="1">
        <f t="shared" si="4"/>
        <v>0</v>
      </c>
      <c r="H81" s="1">
        <f t="shared" si="5"/>
        <v>0</v>
      </c>
    </row>
    <row r="82" spans="1:8" ht="12.6" customHeight="1">
      <c r="A82" s="85" t="s">
        <v>804</v>
      </c>
      <c r="B82" s="86" t="s">
        <v>809</v>
      </c>
      <c r="C82" s="96">
        <v>94.21</v>
      </c>
      <c r="D82" s="78"/>
      <c r="E82" s="78"/>
      <c r="F82" s="78"/>
      <c r="G82" s="1">
        <f t="shared" si="4"/>
        <v>0</v>
      </c>
      <c r="H82" s="1">
        <f t="shared" si="5"/>
        <v>0</v>
      </c>
    </row>
    <row r="83" spans="1:8" ht="12.6" customHeight="1">
      <c r="A83" s="85" t="s">
        <v>805</v>
      </c>
      <c r="B83" s="86" t="s">
        <v>810</v>
      </c>
      <c r="C83" s="96">
        <v>180.99</v>
      </c>
      <c r="D83" s="78"/>
      <c r="E83" s="78"/>
      <c r="F83" s="78"/>
      <c r="G83" s="1">
        <f t="shared" si="4"/>
        <v>0</v>
      </c>
      <c r="H83" s="1">
        <f t="shared" si="5"/>
        <v>0</v>
      </c>
    </row>
    <row r="84" spans="1:8" ht="12.6" customHeight="1">
      <c r="A84" s="85" t="s">
        <v>806</v>
      </c>
      <c r="B84" s="86" t="s">
        <v>1103</v>
      </c>
      <c r="C84" s="96">
        <v>271.89999999999998</v>
      </c>
      <c r="D84" s="78"/>
      <c r="E84" s="78"/>
      <c r="F84" s="78"/>
      <c r="G84" s="1">
        <f t="shared" si="4"/>
        <v>0</v>
      </c>
      <c r="H84" s="1">
        <f t="shared" si="5"/>
        <v>0</v>
      </c>
    </row>
    <row r="85" spans="1:8" ht="12.6" customHeight="1">
      <c r="A85" s="27" t="s">
        <v>807</v>
      </c>
      <c r="B85" s="88" t="s">
        <v>811</v>
      </c>
      <c r="C85" s="96">
        <v>259.5</v>
      </c>
      <c r="D85" s="78"/>
      <c r="E85" s="78"/>
      <c r="F85" s="78"/>
      <c r="G85" s="1">
        <f t="shared" si="4"/>
        <v>0</v>
      </c>
      <c r="H85" s="1">
        <f t="shared" si="5"/>
        <v>0</v>
      </c>
    </row>
    <row r="86" spans="1:8" ht="12.6" customHeight="1">
      <c r="A86" s="14"/>
      <c r="B86" s="14"/>
      <c r="C86" s="98" t="s">
        <v>2</v>
      </c>
      <c r="D86" s="30">
        <f>SUM(D73:D85)</f>
        <v>0</v>
      </c>
      <c r="E86" s="30">
        <f>SUM(E73:E85)</f>
        <v>0</v>
      </c>
      <c r="F86" s="30">
        <f>SUM(F73:F85)</f>
        <v>0</v>
      </c>
      <c r="G86" s="16"/>
      <c r="H86" s="105">
        <f>SUM(H73:H85)</f>
        <v>0</v>
      </c>
    </row>
    <row r="87" spans="1:8" ht="12.6" customHeight="1">
      <c r="A87" s="14"/>
      <c r="B87" s="14"/>
      <c r="C87" s="98"/>
      <c r="D87" s="30"/>
      <c r="E87" s="30"/>
      <c r="F87" s="30"/>
      <c r="G87" s="16"/>
      <c r="H87" s="105"/>
    </row>
    <row r="88" spans="1:8" ht="12.6" customHeight="1">
      <c r="A88" s="21"/>
      <c r="B88" s="22" t="s">
        <v>782</v>
      </c>
      <c r="C88" s="99"/>
      <c r="D88" s="84">
        <v>360</v>
      </c>
      <c r="E88" s="84">
        <v>180</v>
      </c>
      <c r="F88" s="84">
        <v>72</v>
      </c>
      <c r="G88" s="16"/>
      <c r="H88" s="99"/>
    </row>
    <row r="89" spans="1:8" ht="12.6" customHeight="1">
      <c r="A89" s="119" t="s">
        <v>783</v>
      </c>
      <c r="B89" s="91" t="s">
        <v>1105</v>
      </c>
      <c r="C89" s="96">
        <v>26.45</v>
      </c>
      <c r="D89" s="78"/>
      <c r="E89" s="78"/>
      <c r="F89" s="78"/>
      <c r="G89" s="1">
        <f>(C89*(1-$F$11))*(D89*(1-$D$15)+E89*(1-$E$15)+F89*(1-$F$15))/(D89+E89+F89+0.00001)</f>
        <v>0</v>
      </c>
      <c r="H89" s="1">
        <f>(C89*(1-$F$11))*(D89*(1-$D$15)+E89*(1-$E$15)+F89*(1-$F$15))</f>
        <v>0</v>
      </c>
    </row>
    <row r="90" spans="1:8" ht="12.6" customHeight="1">
      <c r="A90" s="27" t="s">
        <v>784</v>
      </c>
      <c r="B90" s="109" t="s">
        <v>1106</v>
      </c>
      <c r="C90" s="96">
        <v>26.45</v>
      </c>
      <c r="D90" s="78"/>
      <c r="E90" s="78"/>
      <c r="F90" s="78"/>
      <c r="G90" s="1">
        <f>(C90*(1-$F$11))*(D90*(1-$D$15)+E90*(1-$E$15)+F90*(1-$F$15))/(D90+E90+F90+0.00001)</f>
        <v>0</v>
      </c>
      <c r="H90" s="1">
        <f>(C90*(1-$F$11))*(D90*(1-$D$15)+E90*(1-$E$15)+F90*(1-$F$15))</f>
        <v>0</v>
      </c>
    </row>
    <row r="91" spans="1:8" ht="12.6" customHeight="1">
      <c r="A91" s="14"/>
      <c r="B91" s="14"/>
      <c r="C91" s="98" t="s">
        <v>2</v>
      </c>
      <c r="D91" s="30">
        <f>SUM(D89:D90)</f>
        <v>0</v>
      </c>
      <c r="E91" s="30">
        <f>SUM(E89:E90)</f>
        <v>0</v>
      </c>
      <c r="F91" s="30">
        <f>SUM(F89:F90)</f>
        <v>0</v>
      </c>
      <c r="G91" s="16"/>
      <c r="H91" s="105">
        <f>SUM(H89:H90)</f>
        <v>0</v>
      </c>
    </row>
    <row r="92" spans="1:8" ht="12.6" customHeight="1">
      <c r="A92" s="14"/>
      <c r="B92" s="14"/>
      <c r="C92" s="98"/>
      <c r="D92" s="30"/>
      <c r="E92" s="30"/>
      <c r="F92" s="30"/>
      <c r="G92" s="16"/>
      <c r="H92" s="105"/>
    </row>
    <row r="93" spans="1:8" ht="12.6" customHeight="1">
      <c r="A93" s="21"/>
      <c r="B93" s="22" t="s">
        <v>496</v>
      </c>
      <c r="C93" s="99"/>
      <c r="D93" s="84">
        <v>30</v>
      </c>
      <c r="E93" s="84">
        <v>6</v>
      </c>
      <c r="F93" s="84">
        <v>3</v>
      </c>
      <c r="G93" s="16"/>
      <c r="H93" s="99"/>
    </row>
    <row r="94" spans="1:8" ht="12.6" customHeight="1">
      <c r="A94" s="24" t="s">
        <v>237</v>
      </c>
      <c r="B94" s="91" t="s">
        <v>446</v>
      </c>
      <c r="C94" s="96">
        <v>335.54</v>
      </c>
      <c r="D94" s="78"/>
      <c r="E94" s="78"/>
      <c r="F94" s="78"/>
      <c r="G94" s="1">
        <f>(C94*(1-$F$11))*(D94*(1-$D$15)+E94*(1-$E$15)+F94*(1-$F$15))/(D94+E94+F94+0.00001)</f>
        <v>0</v>
      </c>
      <c r="H94" s="1">
        <f>(C94*(1-$F$11))*(D94*(1-$D$15)+E94*(1-$E$15)+F94*(1-$F$15))</f>
        <v>0</v>
      </c>
    </row>
    <row r="95" spans="1:8" ht="12.6" customHeight="1">
      <c r="A95" s="24" t="s">
        <v>610</v>
      </c>
      <c r="B95" s="91" t="s">
        <v>753</v>
      </c>
      <c r="C95" s="96">
        <v>288.43</v>
      </c>
      <c r="D95" s="78"/>
      <c r="E95" s="78"/>
      <c r="F95" s="78"/>
      <c r="G95" s="1">
        <f>(C95*(1-$F$11))*(D95*(1-$D$15)+E95*(1-$E$15)+F95*(1-$F$15))/(D95+E95+F95+0.00001)</f>
        <v>0</v>
      </c>
      <c r="H95" s="1">
        <v>0</v>
      </c>
    </row>
    <row r="96" spans="1:8" ht="12.6" customHeight="1">
      <c r="A96" s="27" t="s">
        <v>790</v>
      </c>
      <c r="B96" s="109" t="s">
        <v>1107</v>
      </c>
      <c r="C96" s="96">
        <v>214.05</v>
      </c>
      <c r="D96" s="78"/>
      <c r="E96" s="78"/>
      <c r="F96" s="78"/>
      <c r="G96" s="1">
        <f>(C96*(1-$F$11))*(D96*(1-$D$15)+E96*(1-$E$15)+F96*(1-$F$15))/(D96+E96+F96+0.00001)</f>
        <v>0</v>
      </c>
      <c r="H96" s="1">
        <f>(C96*(1-$F$11))*(D96*(1-$D$15)+E96*(1-$E$15)+F96*(1-$F$15))</f>
        <v>0</v>
      </c>
    </row>
    <row r="97" spans="1:8" ht="12.6" customHeight="1">
      <c r="A97" s="14"/>
      <c r="B97" s="14"/>
      <c r="C97" s="98" t="s">
        <v>2</v>
      </c>
      <c r="D97" s="30">
        <f>SUM(D94:D96)</f>
        <v>0</v>
      </c>
      <c r="E97" s="30">
        <f>SUM(E94:E96)</f>
        <v>0</v>
      </c>
      <c r="F97" s="30">
        <f>SUM(F94:F96)</f>
        <v>0</v>
      </c>
      <c r="G97" s="16"/>
      <c r="H97" s="105">
        <f>SUM(H94:H96)</f>
        <v>0</v>
      </c>
    </row>
    <row r="98" spans="1:8" ht="12.6" customHeight="1">
      <c r="A98" s="14"/>
      <c r="B98" s="14"/>
      <c r="C98" s="99"/>
      <c r="D98" s="81"/>
      <c r="E98" s="81"/>
      <c r="F98" s="81"/>
      <c r="G98" s="16"/>
      <c r="H98" s="99"/>
    </row>
    <row r="99" spans="1:8" ht="12.6" customHeight="1">
      <c r="A99" s="21"/>
      <c r="B99" s="22" t="s">
        <v>788</v>
      </c>
      <c r="C99" s="99"/>
      <c r="D99" s="84">
        <v>240</v>
      </c>
      <c r="E99" s="84">
        <v>120</v>
      </c>
      <c r="F99" s="84">
        <v>36</v>
      </c>
      <c r="G99" s="16"/>
      <c r="H99" s="99"/>
    </row>
    <row r="100" spans="1:8" ht="12.6" customHeight="1">
      <c r="A100" s="90" t="s">
        <v>785</v>
      </c>
      <c r="B100" s="91" t="s">
        <v>791</v>
      </c>
      <c r="C100" s="96">
        <v>28.1</v>
      </c>
      <c r="D100" s="78"/>
      <c r="E100" s="78"/>
      <c r="F100" s="78"/>
      <c r="G100" s="1">
        <f>(C100*(1-$F$11))*(D100*(1-$D$15)+E100*(1-$E$15)+F100*(1-$F$15))/(D100+E100+F100+0.00001)</f>
        <v>0</v>
      </c>
      <c r="H100" s="1">
        <f>(C100*(1-$F$11))*(D100*(1-$D$15)+E100*(1-$E$15)+F100*(1-$F$15))</f>
        <v>0</v>
      </c>
    </row>
    <row r="101" spans="1:8" ht="12.6" customHeight="1">
      <c r="A101" s="90" t="s">
        <v>786</v>
      </c>
      <c r="B101" s="91" t="s">
        <v>792</v>
      </c>
      <c r="C101" s="96">
        <v>32.229999999999997</v>
      </c>
      <c r="D101" s="78"/>
      <c r="E101" s="78"/>
      <c r="F101" s="78"/>
      <c r="G101" s="1">
        <f>(C101*(1-$F$11))*(D101*(1-$D$15)+E101*(1-$E$15)+F101*(1-$F$15))/(D101+E101+F101+0.00001)</f>
        <v>0</v>
      </c>
      <c r="H101" s="1">
        <f>(C101*(1-$F$11))*(D101*(1-$D$15)+E101*(1-$E$15)+F101*(1-$F$15))</f>
        <v>0</v>
      </c>
    </row>
    <row r="102" spans="1:8" ht="12.6" customHeight="1">
      <c r="A102" s="92" t="s">
        <v>787</v>
      </c>
      <c r="B102" s="109" t="s">
        <v>789</v>
      </c>
      <c r="C102" s="96">
        <v>28.1</v>
      </c>
      <c r="D102" s="78"/>
      <c r="E102" s="78"/>
      <c r="F102" s="78"/>
      <c r="G102" s="1">
        <f>(C102*(1-$F$11))*(D102*(1-$D$15)+E102*(1-$E$15)+F102*(1-$F$15))/(D102+E102+F102+0.00001)</f>
        <v>0</v>
      </c>
      <c r="H102" s="1">
        <f>(C102*(1-$F$11))*(D102*(1-$D$15)+E102*(1-$E$15)+F102*(1-$F$15))</f>
        <v>0</v>
      </c>
    </row>
    <row r="103" spans="1:8" ht="12.6" customHeight="1">
      <c r="A103" s="14"/>
      <c r="B103" s="14"/>
      <c r="C103" s="98" t="s">
        <v>2</v>
      </c>
      <c r="D103" s="30">
        <f>SUM(D100:D102)</f>
        <v>0</v>
      </c>
      <c r="E103" s="30">
        <f>SUM(E100:E102)</f>
        <v>0</v>
      </c>
      <c r="F103" s="30">
        <f>SUM(F100:F102)</f>
        <v>0</v>
      </c>
      <c r="G103" s="16"/>
      <c r="H103" s="105">
        <f>SUM(H100:H102)</f>
        <v>0</v>
      </c>
    </row>
    <row r="104" spans="1:8" ht="12.6" customHeight="1">
      <c r="A104" s="74"/>
      <c r="B104" s="74"/>
      <c r="C104" s="99"/>
      <c r="D104" s="81"/>
      <c r="E104" s="81"/>
      <c r="F104" s="81"/>
      <c r="G104" s="16"/>
      <c r="H104" s="99"/>
    </row>
    <row r="105" spans="1:8" ht="12.6" customHeight="1">
      <c r="A105" s="75"/>
      <c r="B105" s="76" t="s">
        <v>116</v>
      </c>
      <c r="C105" s="99"/>
      <c r="D105" s="93">
        <v>240</v>
      </c>
      <c r="E105" s="84">
        <v>120</v>
      </c>
      <c r="F105" s="84">
        <v>36</v>
      </c>
      <c r="G105" s="16"/>
      <c r="H105" s="99"/>
    </row>
    <row r="106" spans="1:8" ht="12.6" customHeight="1">
      <c r="A106" s="85" t="s">
        <v>109</v>
      </c>
      <c r="B106" s="89" t="s">
        <v>185</v>
      </c>
      <c r="C106" s="96">
        <v>32.229999999999997</v>
      </c>
      <c r="D106" s="78"/>
      <c r="E106" s="78"/>
      <c r="F106" s="78"/>
      <c r="G106" s="1">
        <f t="shared" ref="G106:G111" si="6">(C106*(1-$F$11))*(D106*(1-$D$15)+E106*(1-$E$15)+F106*(1-$F$15))/(D106+E106+F106+0.00001)</f>
        <v>0</v>
      </c>
      <c r="H106" s="1">
        <f t="shared" ref="H106:H111" si="7">(C106*(1-$F$11))*(D106*(1-$D$15)+E106*(1-$E$15)+F106*(1-$F$15))</f>
        <v>0</v>
      </c>
    </row>
    <row r="107" spans="1:8" ht="12.6" customHeight="1">
      <c r="A107" s="85" t="s">
        <v>110</v>
      </c>
      <c r="B107" s="86" t="s">
        <v>186</v>
      </c>
      <c r="C107" s="96">
        <v>65.290000000000006</v>
      </c>
      <c r="D107" s="78"/>
      <c r="E107" s="78"/>
      <c r="F107" s="78"/>
      <c r="G107" s="1">
        <f t="shared" si="6"/>
        <v>0</v>
      </c>
      <c r="H107" s="1">
        <f t="shared" si="7"/>
        <v>0</v>
      </c>
    </row>
    <row r="108" spans="1:8" ht="12.6" customHeight="1">
      <c r="A108" s="85" t="s">
        <v>108</v>
      </c>
      <c r="B108" s="86" t="s">
        <v>122</v>
      </c>
      <c r="C108" s="96">
        <v>98.35</v>
      </c>
      <c r="D108" s="78"/>
      <c r="E108" s="78"/>
      <c r="F108" s="78"/>
      <c r="G108" s="1">
        <f t="shared" si="6"/>
        <v>0</v>
      </c>
      <c r="H108" s="1">
        <f t="shared" si="7"/>
        <v>0</v>
      </c>
    </row>
    <row r="109" spans="1:8" ht="12.6" customHeight="1">
      <c r="A109" s="85" t="s">
        <v>599</v>
      </c>
      <c r="B109" s="112" t="s">
        <v>752</v>
      </c>
      <c r="C109" s="96">
        <v>102.48</v>
      </c>
      <c r="D109" s="78"/>
      <c r="E109" s="78"/>
      <c r="F109" s="78"/>
      <c r="G109" s="1">
        <f t="shared" si="6"/>
        <v>0</v>
      </c>
      <c r="H109" s="1">
        <f t="shared" si="7"/>
        <v>0</v>
      </c>
    </row>
    <row r="110" spans="1:8" ht="12.6" customHeight="1">
      <c r="A110" s="85" t="s">
        <v>793</v>
      </c>
      <c r="B110" s="112" t="s">
        <v>1104</v>
      </c>
      <c r="C110" s="96">
        <v>106.61</v>
      </c>
      <c r="D110" s="78"/>
      <c r="E110" s="78"/>
      <c r="F110" s="78"/>
      <c r="G110" s="1">
        <f t="shared" si="6"/>
        <v>0</v>
      </c>
      <c r="H110" s="1">
        <f t="shared" si="7"/>
        <v>0</v>
      </c>
    </row>
    <row r="111" spans="1:8" ht="12.6" customHeight="1">
      <c r="A111" s="87" t="s">
        <v>238</v>
      </c>
      <c r="B111" s="102" t="s">
        <v>441</v>
      </c>
      <c r="C111" s="96">
        <v>78.510000000000005</v>
      </c>
      <c r="D111" s="78"/>
      <c r="E111" s="78"/>
      <c r="F111" s="78"/>
      <c r="G111" s="1">
        <f t="shared" si="6"/>
        <v>0</v>
      </c>
      <c r="H111" s="1">
        <f t="shared" si="7"/>
        <v>0</v>
      </c>
    </row>
    <row r="112" spans="1:8" ht="12.6" customHeight="1">
      <c r="A112" s="74"/>
      <c r="B112" s="74"/>
      <c r="C112" s="98" t="s">
        <v>2</v>
      </c>
      <c r="D112" s="30">
        <f>SUM(D106:D111)</f>
        <v>0</v>
      </c>
      <c r="E112" s="30">
        <f>SUM(E106:E111)</f>
        <v>0</v>
      </c>
      <c r="F112" s="30">
        <f>SUM(F106:F111)</f>
        <v>0</v>
      </c>
      <c r="G112" s="16"/>
      <c r="H112" s="105">
        <f>SUM(H106:H111)</f>
        <v>0</v>
      </c>
    </row>
    <row r="113" spans="1:8" ht="12.6" customHeight="1">
      <c r="A113" s="74"/>
      <c r="B113" s="74"/>
      <c r="C113" s="99"/>
      <c r="D113" s="81"/>
      <c r="E113" s="81"/>
      <c r="F113" s="81"/>
      <c r="G113" s="16"/>
      <c r="H113" s="99"/>
    </row>
    <row r="114" spans="1:8" ht="12.6" customHeight="1">
      <c r="A114" s="75"/>
      <c r="B114" s="76" t="s">
        <v>117</v>
      </c>
      <c r="C114" s="99"/>
      <c r="D114" s="84">
        <v>240</v>
      </c>
      <c r="E114" s="84">
        <v>120</v>
      </c>
      <c r="F114" s="84">
        <v>36</v>
      </c>
      <c r="G114" s="16"/>
      <c r="H114" s="99"/>
    </row>
    <row r="115" spans="1:8" ht="12.6" customHeight="1">
      <c r="A115" s="116" t="s">
        <v>591</v>
      </c>
      <c r="B115" s="117" t="s">
        <v>592</v>
      </c>
      <c r="C115" s="96">
        <v>62.81</v>
      </c>
      <c r="D115" s="78"/>
      <c r="E115" s="78"/>
      <c r="F115" s="78"/>
      <c r="G115" s="1">
        <f>(C115*(1-$F$11))*(D115*(1-$D$15)+E115*(1-$E$15)+F115*(1-$F$15))/(D115+E115+F115+0.00001)</f>
        <v>0</v>
      </c>
      <c r="H115" s="1">
        <f>(C115*(1-$F$11))*(D115*(1-$D$15)+E115*(1-$E$15)+F115*(1-$F$15))</f>
        <v>0</v>
      </c>
    </row>
    <row r="116" spans="1:8" ht="12.6" customHeight="1">
      <c r="A116" s="85" t="s">
        <v>111</v>
      </c>
      <c r="B116" s="86" t="s">
        <v>456</v>
      </c>
      <c r="C116" s="96">
        <v>69.42</v>
      </c>
      <c r="D116" s="78"/>
      <c r="E116" s="78"/>
      <c r="F116" s="78"/>
      <c r="G116" s="1">
        <f>(C116*(1-$F$11))*(D116*(1-$D$15)+E116*(1-$E$15)+F116*(1-$F$15))/(D116+E116+F116+0.00001)</f>
        <v>0</v>
      </c>
      <c r="H116" s="1">
        <f>(C116*(1-$F$11))*(D116*(1-$D$15)+E116*(1-$E$15)+F116*(1-$F$15))</f>
        <v>0</v>
      </c>
    </row>
    <row r="117" spans="1:8" ht="12.6" customHeight="1">
      <c r="A117" s="85" t="s">
        <v>181</v>
      </c>
      <c r="B117" s="86" t="s">
        <v>236</v>
      </c>
      <c r="C117" s="96">
        <v>86.78</v>
      </c>
      <c r="D117" s="78"/>
      <c r="E117" s="78"/>
      <c r="F117" s="78"/>
      <c r="G117" s="1">
        <f>(C117*(1-$F$11))*(D117*(1-$D$15)+E117*(1-$E$15)+F117*(1-$F$15))/(D117+E117+F117+0.00001)</f>
        <v>0</v>
      </c>
      <c r="H117" s="1">
        <f>(C117*(1-$F$11))*(D117*(1-$D$15)+E117*(1-$E$15)+F117*(1-$F$15))</f>
        <v>0</v>
      </c>
    </row>
    <row r="118" spans="1:8" ht="12.6" customHeight="1">
      <c r="A118" s="85" t="s">
        <v>708</v>
      </c>
      <c r="B118" s="86" t="s">
        <v>740</v>
      </c>
      <c r="C118" s="96">
        <v>106.61</v>
      </c>
      <c r="D118" s="78"/>
      <c r="E118" s="78"/>
      <c r="F118" s="78"/>
      <c r="G118" s="1">
        <f>(C118*(1-$F$11))*(D118*(1-$D$15)+E118*(1-$E$15)+F118*(1-$F$15))/(D118+E118+F118+0.00001)</f>
        <v>0</v>
      </c>
      <c r="H118" s="1">
        <f>(C118*(1-$F$11))*(D118*(1-$D$15)+E118*(1-$E$15)+F118*(1-$F$15))</f>
        <v>0</v>
      </c>
    </row>
    <row r="119" spans="1:8" ht="12.6" customHeight="1">
      <c r="A119" s="87" t="s">
        <v>144</v>
      </c>
      <c r="B119" s="88" t="s">
        <v>224</v>
      </c>
      <c r="C119" s="96">
        <v>114.88</v>
      </c>
      <c r="D119" s="78"/>
      <c r="E119" s="78"/>
      <c r="F119" s="78"/>
      <c r="G119" s="1">
        <f>(C119*(1-$F$11))*(D119*(1-$D$15)+E119*(1-$E$15)+F119*(1-$F$15))/(D119+E119+F119+0.00001)</f>
        <v>0</v>
      </c>
      <c r="H119" s="1">
        <f>(C119*(1-$F$11))*(D119*(1-$D$15)+E119*(1-$E$15)+F119*(1-$F$15))</f>
        <v>0</v>
      </c>
    </row>
    <row r="120" spans="1:8" ht="12.6" customHeight="1">
      <c r="A120" s="14"/>
      <c r="B120" s="14"/>
      <c r="C120" s="98" t="s">
        <v>2</v>
      </c>
      <c r="D120" s="30">
        <f>SUM(D115:D119)</f>
        <v>0</v>
      </c>
      <c r="E120" s="30">
        <f>SUM(E115:E119)</f>
        <v>0</v>
      </c>
      <c r="F120" s="30">
        <f>SUM(F115:F119)</f>
        <v>0</v>
      </c>
      <c r="G120" s="16"/>
      <c r="H120" s="105">
        <f>SUM(H115:H119)</f>
        <v>0</v>
      </c>
    </row>
    <row r="121" spans="1:8" ht="12.6" customHeight="1">
      <c r="A121" s="14"/>
      <c r="B121" s="14"/>
      <c r="C121" s="99"/>
      <c r="D121" s="81"/>
      <c r="E121" s="81"/>
      <c r="F121" s="81"/>
      <c r="G121" s="16"/>
      <c r="H121" s="99"/>
    </row>
    <row r="122" spans="1:8" ht="12.6" customHeight="1">
      <c r="A122" s="75"/>
      <c r="B122" s="76" t="s">
        <v>153</v>
      </c>
      <c r="C122" s="99"/>
      <c r="D122" s="84">
        <v>240</v>
      </c>
      <c r="E122" s="84">
        <v>120</v>
      </c>
      <c r="F122" s="84">
        <v>36</v>
      </c>
      <c r="G122" s="16"/>
      <c r="H122" s="99"/>
    </row>
    <row r="123" spans="1:8" ht="12.6" customHeight="1">
      <c r="A123" s="85" t="s">
        <v>239</v>
      </c>
      <c r="B123" s="86" t="s">
        <v>442</v>
      </c>
      <c r="C123" s="96">
        <v>42.98</v>
      </c>
      <c r="D123" s="78"/>
      <c r="E123" s="78"/>
      <c r="F123" s="78"/>
      <c r="G123" s="1">
        <f t="shared" ref="G123:G131" si="8">(C123*(1-$F$11))*(D123*(1-$D$15)+E123*(1-$E$15)+F123*(1-$F$15))/(D123+E123+F123+0.00001)</f>
        <v>0</v>
      </c>
      <c r="H123" s="1">
        <f t="shared" ref="H123:H131" si="9">(C123*(1-$F$11))*(D123*(1-$D$15)+E123*(1-$E$15)+F123*(1-$F$15))</f>
        <v>0</v>
      </c>
    </row>
    <row r="124" spans="1:8" ht="12.6" customHeight="1">
      <c r="A124" s="85" t="s">
        <v>240</v>
      </c>
      <c r="B124" s="86" t="s">
        <v>443</v>
      </c>
      <c r="C124" s="96">
        <v>76.86</v>
      </c>
      <c r="D124" s="78"/>
      <c r="E124" s="78"/>
      <c r="F124" s="78"/>
      <c r="G124" s="1">
        <f t="shared" si="8"/>
        <v>0</v>
      </c>
      <c r="H124" s="1">
        <f t="shared" si="9"/>
        <v>0</v>
      </c>
    </row>
    <row r="125" spans="1:8" ht="12.6" customHeight="1">
      <c r="A125" s="85" t="s">
        <v>241</v>
      </c>
      <c r="B125" s="86" t="s">
        <v>444</v>
      </c>
      <c r="C125" s="96">
        <v>94.21</v>
      </c>
      <c r="D125" s="78"/>
      <c r="E125" s="78"/>
      <c r="F125" s="78"/>
      <c r="G125" s="1">
        <f t="shared" si="8"/>
        <v>0</v>
      </c>
      <c r="H125" s="1">
        <f t="shared" si="9"/>
        <v>0</v>
      </c>
    </row>
    <row r="126" spans="1:8" ht="12.6" customHeight="1">
      <c r="A126" s="85" t="s">
        <v>145</v>
      </c>
      <c r="B126" s="86" t="s">
        <v>147</v>
      </c>
      <c r="C126" s="96">
        <v>61.98</v>
      </c>
      <c r="D126" s="78"/>
      <c r="E126" s="78"/>
      <c r="F126" s="78"/>
      <c r="G126" s="1">
        <f t="shared" si="8"/>
        <v>0</v>
      </c>
      <c r="H126" s="1">
        <f t="shared" si="9"/>
        <v>0</v>
      </c>
    </row>
    <row r="127" spans="1:8" ht="12.6" customHeight="1">
      <c r="A127" s="85" t="s">
        <v>146</v>
      </c>
      <c r="B127" s="86" t="s">
        <v>148</v>
      </c>
      <c r="C127" s="96">
        <v>123.14</v>
      </c>
      <c r="D127" s="78"/>
      <c r="E127" s="78"/>
      <c r="F127" s="78"/>
      <c r="G127" s="1">
        <f t="shared" si="8"/>
        <v>0</v>
      </c>
      <c r="H127" s="1">
        <f t="shared" si="9"/>
        <v>0</v>
      </c>
    </row>
    <row r="128" spans="1:8" ht="12.6" customHeight="1">
      <c r="A128" s="85" t="s">
        <v>149</v>
      </c>
      <c r="B128" s="86" t="s">
        <v>226</v>
      </c>
      <c r="C128" s="96">
        <v>164.46</v>
      </c>
      <c r="D128" s="78"/>
      <c r="E128" s="78"/>
      <c r="F128" s="78"/>
      <c r="G128" s="1">
        <f t="shared" si="8"/>
        <v>0</v>
      </c>
      <c r="H128" s="1">
        <f t="shared" si="9"/>
        <v>0</v>
      </c>
    </row>
    <row r="129" spans="1:8" ht="12.6" customHeight="1">
      <c r="A129" s="85" t="s">
        <v>150</v>
      </c>
      <c r="B129" s="86" t="s">
        <v>151</v>
      </c>
      <c r="C129" s="96">
        <v>86.78</v>
      </c>
      <c r="D129" s="78"/>
      <c r="E129" s="78"/>
      <c r="F129" s="78"/>
      <c r="G129" s="1">
        <f t="shared" si="8"/>
        <v>0</v>
      </c>
      <c r="H129" s="1">
        <f t="shared" si="9"/>
        <v>0</v>
      </c>
    </row>
    <row r="130" spans="1:8" ht="12.6" customHeight="1">
      <c r="A130" s="85" t="s">
        <v>242</v>
      </c>
      <c r="B130" s="86" t="s">
        <v>445</v>
      </c>
      <c r="C130" s="96">
        <v>51.24</v>
      </c>
      <c r="D130" s="78"/>
      <c r="E130" s="78"/>
      <c r="F130" s="78"/>
      <c r="G130" s="1">
        <f t="shared" si="8"/>
        <v>0</v>
      </c>
      <c r="H130" s="1">
        <f t="shared" si="9"/>
        <v>0</v>
      </c>
    </row>
    <row r="131" spans="1:8" ht="12.6" customHeight="1">
      <c r="A131" s="27" t="s">
        <v>152</v>
      </c>
      <c r="B131" s="88" t="s">
        <v>178</v>
      </c>
      <c r="C131" s="96">
        <v>55.37</v>
      </c>
      <c r="D131" s="78"/>
      <c r="E131" s="78"/>
      <c r="F131" s="78"/>
      <c r="G131" s="1">
        <f t="shared" si="8"/>
        <v>0</v>
      </c>
      <c r="H131" s="1">
        <f t="shared" si="9"/>
        <v>0</v>
      </c>
    </row>
    <row r="132" spans="1:8" ht="12.6" customHeight="1">
      <c r="A132" s="14"/>
      <c r="B132" s="14"/>
      <c r="C132" s="98" t="s">
        <v>2</v>
      </c>
      <c r="D132" s="30">
        <f>SUM(D123:D131)</f>
        <v>0</v>
      </c>
      <c r="E132" s="30">
        <f>SUM(E123:E131)</f>
        <v>0</v>
      </c>
      <c r="F132" s="30">
        <f>SUM(F123:F131)</f>
        <v>0</v>
      </c>
      <c r="G132" s="16"/>
      <c r="H132" s="105">
        <f>SUM(H123:H131)</f>
        <v>0</v>
      </c>
    </row>
    <row r="133" spans="1:8" ht="12.6" customHeight="1">
      <c r="A133" s="14"/>
      <c r="B133" s="14"/>
      <c r="C133" s="99"/>
      <c r="D133" s="81"/>
      <c r="E133" s="81"/>
      <c r="F133" s="81"/>
      <c r="G133" s="16"/>
      <c r="H133" s="99"/>
    </row>
    <row r="134" spans="1:8" ht="12.6" customHeight="1">
      <c r="A134" s="75"/>
      <c r="B134" s="76" t="s">
        <v>177</v>
      </c>
      <c r="C134" s="99"/>
      <c r="D134" s="84">
        <v>240</v>
      </c>
      <c r="E134" s="84">
        <v>120</v>
      </c>
      <c r="F134" s="84">
        <v>36</v>
      </c>
      <c r="G134" s="16"/>
      <c r="H134" s="99"/>
    </row>
    <row r="135" spans="1:8" ht="12.6" customHeight="1">
      <c r="A135" s="85" t="s">
        <v>154</v>
      </c>
      <c r="B135" s="86" t="s">
        <v>158</v>
      </c>
      <c r="C135" s="96">
        <v>17.36</v>
      </c>
      <c r="D135" s="78"/>
      <c r="E135" s="78"/>
      <c r="F135" s="78"/>
      <c r="G135" s="1">
        <f>(C135*(1-$F$11))*(D135*(1-$D$15)+E135*(1-$E$15)+F135*(1-$F$15))/(D135+E135+F135+0.00001)</f>
        <v>0</v>
      </c>
      <c r="H135" s="1">
        <f>(C135*(1-$F$11))*(D135*(1-$D$15)+E135*(1-$E$15)+F135*(1-$F$15))</f>
        <v>0</v>
      </c>
    </row>
    <row r="136" spans="1:8" ht="12.6" customHeight="1">
      <c r="A136" s="85" t="s">
        <v>155</v>
      </c>
      <c r="B136" s="86" t="s">
        <v>159</v>
      </c>
      <c r="C136" s="96">
        <v>26.45</v>
      </c>
      <c r="D136" s="78"/>
      <c r="E136" s="78"/>
      <c r="F136" s="78"/>
      <c r="G136" s="1">
        <f>(C136*(1-$F$11))*(D136*(1-$D$15)+E136*(1-$E$15)+F136*(1-$F$15))/(D136+E136+F136+0.00001)</f>
        <v>0</v>
      </c>
      <c r="H136" s="1">
        <f>(C136*(1-$F$11))*(D136*(1-$D$15)+E136*(1-$E$15)+F136*(1-$F$15))</f>
        <v>0</v>
      </c>
    </row>
    <row r="137" spans="1:8" ht="12.6" customHeight="1">
      <c r="A137" s="85" t="s">
        <v>156</v>
      </c>
      <c r="B137" s="86" t="s">
        <v>160</v>
      </c>
      <c r="C137" s="96">
        <v>40.5</v>
      </c>
      <c r="D137" s="78"/>
      <c r="E137" s="78"/>
      <c r="F137" s="78"/>
      <c r="G137" s="1">
        <f>(C137*(1-$F$11))*(D137*(1-$D$15)+E137*(1-$E$15)+F137*(1-$F$15))/(D137+E137+F137+0.00001)</f>
        <v>0</v>
      </c>
      <c r="H137" s="1">
        <f>(C137*(1-$F$11))*(D137*(1-$D$15)+E137*(1-$E$15)+F137*(1-$F$15))</f>
        <v>0</v>
      </c>
    </row>
    <row r="138" spans="1:8" ht="12.6" customHeight="1">
      <c r="A138" s="87" t="s">
        <v>157</v>
      </c>
      <c r="B138" s="88" t="s">
        <v>161</v>
      </c>
      <c r="C138" s="96">
        <v>36.36</v>
      </c>
      <c r="D138" s="78"/>
      <c r="E138" s="78"/>
      <c r="F138" s="78"/>
      <c r="G138" s="1">
        <f>(C138*(1-$F$11))*(D138*(1-$D$15)+E138*(1-$E$15)+F138*(1-$F$15))/(D138+E138+F138+0.00001)</f>
        <v>0</v>
      </c>
      <c r="H138" s="1">
        <f>(C138*(1-$F$11))*(D138*(1-$D$15)+E138*(1-$E$15)+F138*(1-$F$15))</f>
        <v>0</v>
      </c>
    </row>
    <row r="139" spans="1:8" ht="12.6" customHeight="1">
      <c r="A139" s="14"/>
      <c r="B139" s="14"/>
      <c r="C139" s="98" t="s">
        <v>2</v>
      </c>
      <c r="D139" s="30">
        <f>SUM(D135:D138)</f>
        <v>0</v>
      </c>
      <c r="E139" s="30">
        <f>SUM(E135:E138)</f>
        <v>0</v>
      </c>
      <c r="F139" s="30">
        <f>SUM(F135:F138)</f>
        <v>0</v>
      </c>
      <c r="G139" s="16"/>
      <c r="H139" s="105">
        <f>SUM(H135:H138)</f>
        <v>0</v>
      </c>
    </row>
    <row r="140" spans="1:8" ht="12.6" customHeight="1">
      <c r="A140" s="14"/>
      <c r="B140" s="14"/>
      <c r="C140" s="99"/>
      <c r="D140" s="81"/>
      <c r="E140" s="81"/>
      <c r="F140" s="81"/>
      <c r="G140" s="16"/>
      <c r="H140" s="99"/>
    </row>
    <row r="141" spans="1:8" ht="12.6" customHeight="1">
      <c r="A141" s="21"/>
      <c r="B141" s="22" t="s">
        <v>118</v>
      </c>
      <c r="C141" s="99"/>
      <c r="D141" s="84">
        <v>240</v>
      </c>
      <c r="E141" s="84">
        <v>120</v>
      </c>
      <c r="F141" s="84">
        <v>36</v>
      </c>
      <c r="G141" s="16"/>
      <c r="H141" s="99"/>
    </row>
    <row r="142" spans="1:8" ht="12.6" customHeight="1">
      <c r="A142" s="90" t="s">
        <v>113</v>
      </c>
      <c r="B142" s="91" t="s">
        <v>179</v>
      </c>
      <c r="C142" s="96">
        <v>42.98</v>
      </c>
      <c r="D142" s="78"/>
      <c r="E142" s="78"/>
      <c r="F142" s="78"/>
      <c r="G142" s="1">
        <f>(C142*(1-$F$11))*(D142*(1-$D$15)+E142*(1-$E$15)+F142*(1-$F$15))/(D142+E142+F142+0.00001)</f>
        <v>0</v>
      </c>
      <c r="H142" s="1">
        <f>(C142*(1-$F$11))*(D142*(1-$D$15)+E142*(1-$E$15)+F142*(1-$F$15))</f>
        <v>0</v>
      </c>
    </row>
    <row r="143" spans="1:8" ht="12.6" customHeight="1">
      <c r="A143" s="90" t="s">
        <v>142</v>
      </c>
      <c r="B143" s="91" t="s">
        <v>180</v>
      </c>
      <c r="C143" s="96">
        <v>54.55</v>
      </c>
      <c r="D143" s="78"/>
      <c r="E143" s="78"/>
      <c r="F143" s="78"/>
      <c r="G143" s="1">
        <f>(C143*(1-$F$11))*(D143*(1-$D$15)+E143*(1-$E$15)+F143*(1-$F$15))/(D143+E143+F143+0.00001)</f>
        <v>0</v>
      </c>
      <c r="H143" s="1">
        <f>(C143*(1-$F$11))*(D143*(1-$D$15)+E143*(1-$E$15)+F143*(1-$F$15))</f>
        <v>0</v>
      </c>
    </row>
    <row r="144" spans="1:8" ht="12.6" customHeight="1">
      <c r="A144" s="90" t="s">
        <v>112</v>
      </c>
      <c r="B144" s="91" t="s">
        <v>123</v>
      </c>
      <c r="C144" s="96">
        <v>42.98</v>
      </c>
      <c r="D144" s="78"/>
      <c r="E144" s="78"/>
      <c r="F144" s="78"/>
      <c r="G144" s="1">
        <f>(C144*(1-$F$11))*(D144*(1-$D$15)+E144*(1-$E$15)+F144*(1-$F$15))/(D144+E144+F144+0.00001)</f>
        <v>0</v>
      </c>
      <c r="H144" s="1">
        <f>(C144*(1-$F$11))*(D144*(1-$D$15)+E144*(1-$E$15)+F144*(1-$F$15))</f>
        <v>0</v>
      </c>
    </row>
    <row r="145" spans="1:8" ht="12.6" customHeight="1">
      <c r="A145" s="92" t="s">
        <v>143</v>
      </c>
      <c r="B145" s="109" t="s">
        <v>538</v>
      </c>
      <c r="C145" s="96">
        <v>95.04</v>
      </c>
      <c r="D145" s="78"/>
      <c r="E145" s="78"/>
      <c r="F145" s="78"/>
      <c r="G145" s="1">
        <f>(C145*(1-$F$11))*(D145*(1-$D$15)+E145*(1-$E$15)+F145*(1-$F$15))/(D145+E145+F145+0.00001)</f>
        <v>0</v>
      </c>
      <c r="H145" s="1">
        <f>(C145*(1-$F$11))*(D145*(1-$D$15)+E145*(1-$E$15)+F145*(1-$F$15))</f>
        <v>0</v>
      </c>
    </row>
    <row r="146" spans="1:8" ht="12.6" customHeight="1">
      <c r="A146" s="14"/>
      <c r="B146" s="14"/>
      <c r="C146" s="98" t="s">
        <v>2</v>
      </c>
      <c r="D146" s="30">
        <f>SUM(D142:D145)</f>
        <v>0</v>
      </c>
      <c r="E146" s="30">
        <f>SUM(E142:E145)</f>
        <v>0</v>
      </c>
      <c r="F146" s="30">
        <f>SUM(F142:F145)</f>
        <v>0</v>
      </c>
      <c r="G146" s="16"/>
      <c r="H146" s="105">
        <f>SUM(H142:H145)</f>
        <v>0</v>
      </c>
    </row>
    <row r="147" spans="1:8" ht="12.6" customHeight="1">
      <c r="A147" s="14"/>
      <c r="B147" s="14"/>
      <c r="C147" s="98"/>
      <c r="D147" s="30"/>
      <c r="E147" s="30"/>
      <c r="F147" s="30"/>
      <c r="G147" s="16"/>
      <c r="H147" s="105"/>
    </row>
    <row r="148" spans="1:8" ht="12.6" customHeight="1">
      <c r="A148" s="14"/>
      <c r="B148" s="14"/>
      <c r="C148" s="98"/>
      <c r="D148" s="30"/>
      <c r="E148" s="30"/>
      <c r="F148" s="30"/>
      <c r="G148" s="16"/>
      <c r="H148" s="105"/>
    </row>
    <row r="149" spans="1:8" ht="12.6" customHeight="1">
      <c r="A149" s="14"/>
      <c r="B149" s="14"/>
      <c r="C149" s="98"/>
      <c r="D149" s="30"/>
      <c r="E149" s="30"/>
      <c r="F149" s="30"/>
      <c r="G149" s="16"/>
      <c r="H149" s="105"/>
    </row>
    <row r="150" spans="1:8" ht="12.6" customHeight="1">
      <c r="A150" s="14"/>
      <c r="B150" s="14"/>
      <c r="C150" s="98"/>
      <c r="D150" s="30"/>
      <c r="E150" s="30"/>
      <c r="F150" s="30"/>
      <c r="G150" s="16"/>
      <c r="H150" s="105"/>
    </row>
    <row r="151" spans="1:8" ht="12.6" customHeight="1">
      <c r="A151" s="14"/>
      <c r="B151" s="14"/>
      <c r="C151" s="98"/>
      <c r="D151" s="30"/>
      <c r="E151" s="30"/>
      <c r="F151" s="30"/>
      <c r="G151" s="16"/>
      <c r="H151" s="105"/>
    </row>
    <row r="152" spans="1:8" ht="12.6" customHeight="1">
      <c r="A152" s="21"/>
      <c r="B152" s="22" t="s">
        <v>114</v>
      </c>
      <c r="C152" s="97"/>
      <c r="D152" s="93">
        <v>600</v>
      </c>
      <c r="E152" s="84">
        <v>300</v>
      </c>
      <c r="F152" s="84">
        <v>60</v>
      </c>
      <c r="G152" s="16"/>
      <c r="H152" s="103"/>
    </row>
    <row r="153" spans="1:8" ht="12.6" customHeight="1">
      <c r="A153" s="85" t="s">
        <v>479</v>
      </c>
      <c r="B153" s="86" t="s">
        <v>485</v>
      </c>
      <c r="C153" s="96">
        <v>32.729999999999997</v>
      </c>
      <c r="D153" s="77"/>
      <c r="E153" s="77"/>
      <c r="F153" s="77"/>
      <c r="G153" s="1">
        <f t="shared" ref="G153:G159" si="10">(C153*(1-$F$6))*(D153*(1-$D$15)+E153*(1-$E$15)+F153*(1-$F$15))/(D153+E153+F153+0.00001)</f>
        <v>0</v>
      </c>
      <c r="H153" s="1">
        <f t="shared" ref="H153:H159" si="11">(C153*(1-$F$6))*(D153*(1-$D$15)+E153*(1-$E$15)+F153*(1-$F$15))</f>
        <v>0</v>
      </c>
    </row>
    <row r="154" spans="1:8" ht="12.6" customHeight="1">
      <c r="A154" s="85" t="s">
        <v>478</v>
      </c>
      <c r="B154" s="86" t="s">
        <v>490</v>
      </c>
      <c r="C154" s="96">
        <v>69.92</v>
      </c>
      <c r="D154" s="77"/>
      <c r="E154" s="77"/>
      <c r="F154" s="77"/>
      <c r="G154" s="1">
        <f t="shared" si="10"/>
        <v>0</v>
      </c>
      <c r="H154" s="1">
        <f t="shared" si="11"/>
        <v>0</v>
      </c>
    </row>
    <row r="155" spans="1:8" ht="12.6" customHeight="1">
      <c r="A155" s="24" t="s">
        <v>480</v>
      </c>
      <c r="B155" s="25" t="s">
        <v>486</v>
      </c>
      <c r="C155" s="96">
        <v>79.59</v>
      </c>
      <c r="D155" s="77"/>
      <c r="E155" s="77"/>
      <c r="F155" s="77"/>
      <c r="G155" s="1">
        <f t="shared" si="10"/>
        <v>0</v>
      </c>
      <c r="H155" s="1">
        <f t="shared" si="11"/>
        <v>0</v>
      </c>
    </row>
    <row r="156" spans="1:8" ht="12.6" customHeight="1">
      <c r="A156" s="24" t="s">
        <v>481</v>
      </c>
      <c r="B156" s="25" t="s">
        <v>487</v>
      </c>
      <c r="C156" s="96">
        <v>14.05</v>
      </c>
      <c r="D156" s="77"/>
      <c r="E156" s="77"/>
      <c r="F156" s="77"/>
      <c r="G156" s="1">
        <f t="shared" si="10"/>
        <v>0</v>
      </c>
      <c r="H156" s="1">
        <f t="shared" si="11"/>
        <v>0</v>
      </c>
    </row>
    <row r="157" spans="1:8" ht="12.6" customHeight="1">
      <c r="A157" s="85" t="s">
        <v>483</v>
      </c>
      <c r="B157" s="86" t="s">
        <v>488</v>
      </c>
      <c r="C157" s="96">
        <v>28.93</v>
      </c>
      <c r="D157" s="77"/>
      <c r="E157" s="77"/>
      <c r="F157" s="77"/>
      <c r="G157" s="1">
        <f t="shared" si="10"/>
        <v>0</v>
      </c>
      <c r="H157" s="1">
        <f t="shared" si="11"/>
        <v>0</v>
      </c>
    </row>
    <row r="158" spans="1:8" ht="12.6" customHeight="1">
      <c r="A158" s="85" t="s">
        <v>482</v>
      </c>
      <c r="B158" s="86" t="s">
        <v>491</v>
      </c>
      <c r="C158" s="96">
        <v>58.68</v>
      </c>
      <c r="D158" s="77"/>
      <c r="E158" s="77"/>
      <c r="F158" s="77"/>
      <c r="G158" s="1">
        <f t="shared" si="10"/>
        <v>0</v>
      </c>
      <c r="H158" s="1">
        <f t="shared" si="11"/>
        <v>0</v>
      </c>
    </row>
    <row r="159" spans="1:8" ht="12.6" customHeight="1">
      <c r="A159" s="87" t="s">
        <v>484</v>
      </c>
      <c r="B159" s="88" t="s">
        <v>489</v>
      </c>
      <c r="C159" s="96">
        <v>81.819999999999993</v>
      </c>
      <c r="D159" s="78"/>
      <c r="E159" s="78"/>
      <c r="F159" s="78"/>
      <c r="G159" s="1">
        <f t="shared" si="10"/>
        <v>0</v>
      </c>
      <c r="H159" s="1">
        <f t="shared" si="11"/>
        <v>0</v>
      </c>
    </row>
    <row r="160" spans="1:8" ht="12.6" customHeight="1">
      <c r="A160" s="74"/>
      <c r="B160" s="74"/>
      <c r="C160" s="98" t="s">
        <v>2</v>
      </c>
      <c r="D160" s="8">
        <f>SUM(D153:D159)</f>
        <v>0</v>
      </c>
      <c r="E160" s="30">
        <f>SUM(E153:E159)</f>
        <v>0</v>
      </c>
      <c r="F160" s="30">
        <f>SUM(F153:F159)</f>
        <v>0</v>
      </c>
      <c r="G160" s="16"/>
      <c r="H160" s="104">
        <f>SUM(H153:H159)</f>
        <v>0</v>
      </c>
    </row>
    <row r="161" spans="1:8" ht="12.6" customHeight="1">
      <c r="A161" s="14"/>
      <c r="B161" s="14"/>
      <c r="C161" s="14"/>
      <c r="D161" s="14"/>
      <c r="E161" s="30"/>
      <c r="F161" s="30"/>
      <c r="G161" s="16"/>
      <c r="H161" s="105"/>
    </row>
    <row r="162" spans="1:8" ht="12.6" customHeight="1">
      <c r="A162" s="21"/>
      <c r="B162" s="22" t="s">
        <v>496</v>
      </c>
      <c r="C162" s="97"/>
      <c r="D162" s="93">
        <v>120</v>
      </c>
      <c r="E162" s="84">
        <v>60</v>
      </c>
      <c r="F162" s="84">
        <v>24</v>
      </c>
      <c r="G162" s="16"/>
      <c r="H162" s="103"/>
    </row>
    <row r="163" spans="1:8" ht="12.6" customHeight="1">
      <c r="A163" s="85" t="s">
        <v>492</v>
      </c>
      <c r="B163" s="86" t="s">
        <v>494</v>
      </c>
      <c r="C163" s="96">
        <v>32.979999999999997</v>
      </c>
      <c r="D163" s="77"/>
      <c r="E163" s="77"/>
      <c r="F163" s="77"/>
      <c r="G163" s="1">
        <f>(C163*(1-$F$6))*(D163*(1-$D$15)+E163*(1-$E$15)+F163*(1-$F$15))/(D163+E163+F163+0.00001)</f>
        <v>0</v>
      </c>
      <c r="H163" s="1">
        <f>(C163*(1-$F$6))*(D163*(1-$D$15)+E163*(1-$E$15)+F163*(1-$F$15))</f>
        <v>0</v>
      </c>
    </row>
    <row r="164" spans="1:8" ht="12.6" customHeight="1">
      <c r="A164" s="85" t="s">
        <v>493</v>
      </c>
      <c r="B164" s="86" t="s">
        <v>495</v>
      </c>
      <c r="C164" s="96">
        <v>34.71</v>
      </c>
      <c r="D164" s="77"/>
      <c r="E164" s="77"/>
      <c r="F164" s="77"/>
      <c r="G164" s="1">
        <f>(C164*(1-$F$6))*(D164*(1-$D$15)+E164*(1-$E$15)+F164*(1-$F$15))/(D164+E164+F164+0.00001)</f>
        <v>0</v>
      </c>
      <c r="H164" s="1">
        <f>(C164*(1-$F$6))*(D164*(1-$D$15)+E164*(1-$E$15)+F164*(1-$F$15))</f>
        <v>0</v>
      </c>
    </row>
    <row r="165" spans="1:8" ht="12.6" customHeight="1">
      <c r="A165" s="87" t="s">
        <v>603</v>
      </c>
      <c r="B165" s="88" t="s">
        <v>754</v>
      </c>
      <c r="C165" s="96">
        <v>24.71</v>
      </c>
      <c r="D165" s="77"/>
      <c r="E165" s="77"/>
      <c r="F165" s="77"/>
      <c r="G165" s="1">
        <f>(C165*(1-$F$6))*(D165*(1-$D$15)+E165*(1-$E$15)+F165*(1-$F$15))/(D165+E165+F165+0.00001)</f>
        <v>0</v>
      </c>
      <c r="H165" s="1">
        <f>(C165*(1-$F$6))*(D165*(1-$D$15)+E165*(1-$E$15)+F165*(1-$F$15))</f>
        <v>0</v>
      </c>
    </row>
    <row r="166" spans="1:8" ht="12.6" customHeight="1">
      <c r="A166" s="74"/>
      <c r="B166" s="74"/>
      <c r="C166" s="98" t="s">
        <v>2</v>
      </c>
      <c r="D166" s="8">
        <f>SUM(D163:D165)</f>
        <v>0</v>
      </c>
      <c r="E166" s="30">
        <f>SUM(E163:E165)</f>
        <v>0</v>
      </c>
      <c r="F166" s="30">
        <f>SUM(F163:F165)</f>
        <v>0</v>
      </c>
      <c r="G166" s="16"/>
      <c r="H166" s="104">
        <f>SUM(H163:H165)</f>
        <v>0</v>
      </c>
    </row>
    <row r="167" spans="1:8" ht="12.6" customHeight="1">
      <c r="A167" s="14"/>
      <c r="B167" s="14"/>
      <c r="C167" s="14"/>
      <c r="D167" s="14"/>
      <c r="E167" s="30"/>
      <c r="F167" s="30"/>
      <c r="G167" s="16"/>
      <c r="H167" s="105"/>
    </row>
    <row r="168" spans="1:8" ht="12.6" customHeight="1">
      <c r="A168" s="75"/>
      <c r="B168" s="22" t="s">
        <v>539</v>
      </c>
      <c r="C168" s="99"/>
      <c r="D168" s="84">
        <v>120</v>
      </c>
      <c r="E168" s="84">
        <v>48</v>
      </c>
      <c r="F168" s="84">
        <v>24</v>
      </c>
      <c r="G168" s="16"/>
      <c r="H168" s="99"/>
    </row>
    <row r="169" spans="1:8" ht="12.6" customHeight="1">
      <c r="A169" s="85" t="s">
        <v>497</v>
      </c>
      <c r="B169" s="86" t="s">
        <v>498</v>
      </c>
      <c r="C169" s="96">
        <v>61.16</v>
      </c>
      <c r="D169" s="78"/>
      <c r="E169" s="78"/>
      <c r="F169" s="78"/>
      <c r="G169" s="1">
        <f>(C169*(1-$F$6))*(D169*(1-$D$15)+E169*(1-$E$15)+F169*(1-$F$15))/(D169+E169+F169+0.00001)</f>
        <v>0</v>
      </c>
      <c r="H169" s="1">
        <f>(C169*(1-$F$6))*(D169*(1-$D$15)+E169*(1-$E$15)+F169*(1-$F$15))</f>
        <v>0</v>
      </c>
    </row>
    <row r="170" spans="1:8" ht="12.6" customHeight="1">
      <c r="A170" s="87" t="s">
        <v>499</v>
      </c>
      <c r="B170" s="88" t="s">
        <v>500</v>
      </c>
      <c r="C170" s="96">
        <v>24.71</v>
      </c>
      <c r="D170" s="78"/>
      <c r="E170" s="78"/>
      <c r="F170" s="78"/>
      <c r="G170" s="1">
        <f>(C170*(1-$F$6))*(D170*(1-$D$15)+E170*(1-$E$15)+F170*(1-$F$15))/(D170+E170+F170+0.00001)</f>
        <v>0</v>
      </c>
      <c r="H170" s="1">
        <f>(C170*(1-$F$6))*(D170*(1-$D$15)+E170*(1-$E$15)+F170*(1-$F$15))</f>
        <v>0</v>
      </c>
    </row>
    <row r="171" spans="1:8" ht="12.6" customHeight="1">
      <c r="A171" s="14"/>
      <c r="B171" s="14"/>
      <c r="C171" s="98" t="s">
        <v>2</v>
      </c>
      <c r="D171" s="30">
        <f>SUM(D169:D170)</f>
        <v>0</v>
      </c>
      <c r="E171" s="30">
        <f>SUM(E169:E170)</f>
        <v>0</v>
      </c>
      <c r="F171" s="30">
        <f>SUM(F169:F170)</f>
        <v>0</v>
      </c>
      <c r="G171" s="16"/>
      <c r="H171" s="105">
        <f>SUM(H169:H170)</f>
        <v>0</v>
      </c>
    </row>
    <row r="172" spans="1:8" ht="12.6" customHeight="1">
      <c r="A172" s="14"/>
      <c r="B172" s="14"/>
      <c r="C172" s="99"/>
      <c r="D172" s="81"/>
      <c r="E172" s="81"/>
      <c r="F172" s="81"/>
      <c r="G172" s="16"/>
      <c r="H172" s="99"/>
    </row>
    <row r="173" spans="1:8" ht="12.6" customHeight="1">
      <c r="A173" s="75"/>
      <c r="B173" s="76" t="s">
        <v>503</v>
      </c>
      <c r="C173" s="99"/>
      <c r="D173" s="84">
        <v>240</v>
      </c>
      <c r="E173" s="84">
        <v>120</v>
      </c>
      <c r="F173" s="84">
        <v>36</v>
      </c>
      <c r="G173" s="16"/>
      <c r="H173" s="99"/>
    </row>
    <row r="174" spans="1:8" ht="12.6" customHeight="1">
      <c r="A174" s="85" t="s">
        <v>501</v>
      </c>
      <c r="B174" s="86" t="s">
        <v>504</v>
      </c>
      <c r="C174" s="96">
        <v>8.68</v>
      </c>
      <c r="D174" s="78"/>
      <c r="E174" s="78"/>
      <c r="F174" s="78"/>
      <c r="G174" s="1">
        <f>(C174*(1-$F$6))*(D174*(1-$D$15)+E174*(1-$E$15)+F174*(1-$F$15))/(D174+E174+F174+0.00001)</f>
        <v>0</v>
      </c>
      <c r="H174" s="1">
        <f>(C174*(1-$F$6))*(D174*(1-$D$15)+E174*(1-$E$15)+F174*(1-$F$15))</f>
        <v>0</v>
      </c>
    </row>
    <row r="175" spans="1:8" ht="12.6" customHeight="1">
      <c r="A175" s="85" t="s">
        <v>607</v>
      </c>
      <c r="B175" s="86" t="s">
        <v>1038</v>
      </c>
      <c r="C175" s="96">
        <v>20.58</v>
      </c>
      <c r="D175" s="78"/>
      <c r="E175" s="78"/>
      <c r="F175" s="78"/>
      <c r="G175" s="1">
        <f>(C175*(1-$F$6))*(D175*(1-$D$15)+E175*(1-$E$15)+F175*(1-$F$15))/(D175+E175+F175+0.00001)</f>
        <v>0</v>
      </c>
      <c r="H175" s="1">
        <f>(C175*(1-$F$6))*(D175*(1-$D$15)+E175*(1-$E$15)+F175*(1-$F$15))</f>
        <v>0</v>
      </c>
    </row>
    <row r="176" spans="1:8" ht="12.6" customHeight="1">
      <c r="A176" s="87" t="s">
        <v>502</v>
      </c>
      <c r="B176" s="88" t="s">
        <v>505</v>
      </c>
      <c r="C176" s="96">
        <v>19.829999999999998</v>
      </c>
      <c r="D176" s="78"/>
      <c r="E176" s="78"/>
      <c r="F176" s="78"/>
      <c r="G176" s="1">
        <f>(C176*(1-$F$6))*(D176*(1-$D$15)+E176*(1-$E$15)+F176*(1-$F$15))/(D176+E176+F176+0.00001)</f>
        <v>0</v>
      </c>
      <c r="H176" s="1">
        <f>(C176*(1-$F$6))*(D176*(1-$D$15)+E176*(1-$E$15)+F176*(1-$F$15))</f>
        <v>0</v>
      </c>
    </row>
    <row r="177" spans="1:8" ht="12.6" customHeight="1">
      <c r="A177" s="14"/>
      <c r="B177" s="14"/>
      <c r="C177" s="98" t="s">
        <v>2</v>
      </c>
      <c r="D177" s="30">
        <f>SUM(D174:D176)</f>
        <v>0</v>
      </c>
      <c r="E177" s="30">
        <f>SUM(E174:E176)</f>
        <v>0</v>
      </c>
      <c r="F177" s="30">
        <f>SUM(F174:F176)</f>
        <v>0</v>
      </c>
      <c r="G177" s="16"/>
      <c r="H177" s="105">
        <f>SUM(H174:H176)</f>
        <v>0</v>
      </c>
    </row>
    <row r="178" spans="1:8" ht="12.6" customHeight="1">
      <c r="A178" s="14"/>
      <c r="B178" s="14"/>
      <c r="C178" s="14"/>
      <c r="D178" s="14"/>
      <c r="E178" s="30"/>
      <c r="F178" s="30"/>
      <c r="G178" s="16"/>
      <c r="H178" s="105"/>
    </row>
    <row r="179" spans="1:8" ht="12.6" customHeight="1">
      <c r="A179" s="75"/>
      <c r="B179" s="76" t="s">
        <v>506</v>
      </c>
      <c r="C179" s="99"/>
      <c r="D179" s="84">
        <v>240</v>
      </c>
      <c r="E179" s="84">
        <v>120</v>
      </c>
      <c r="F179" s="84">
        <v>36</v>
      </c>
      <c r="G179" s="16"/>
      <c r="H179" s="99"/>
    </row>
    <row r="180" spans="1:8" ht="12.6" customHeight="1">
      <c r="A180" s="85" t="s">
        <v>507</v>
      </c>
      <c r="B180" s="86" t="s">
        <v>510</v>
      </c>
      <c r="C180" s="96">
        <v>7.85</v>
      </c>
      <c r="D180" s="78"/>
      <c r="E180" s="78"/>
      <c r="F180" s="78"/>
      <c r="G180" s="1">
        <f>(C180*(1-$F$6))*(D180*(1-$D$15)+E180*(1-$E$15)+F180*(1-$F$15))/(D180+E180+F180+0.00001)</f>
        <v>0</v>
      </c>
      <c r="H180" s="1">
        <f>(C180*(1-$F$6))*(D180*(1-$D$15)+E180*(1-$E$15)+F180*(1-$F$15))</f>
        <v>0</v>
      </c>
    </row>
    <row r="181" spans="1:8" ht="12.6" customHeight="1">
      <c r="A181" s="85" t="s">
        <v>508</v>
      </c>
      <c r="B181" s="86" t="s">
        <v>511</v>
      </c>
      <c r="C181" s="96">
        <v>7.02</v>
      </c>
      <c r="D181" s="78"/>
      <c r="E181" s="78"/>
      <c r="F181" s="78"/>
      <c r="G181" s="1">
        <f>(C181*(1-$F$6))*(D181*(1-$D$15)+E181*(1-$E$15)+F181*(1-$F$15))/(D181+E181+F181+0.00001)</f>
        <v>0</v>
      </c>
      <c r="H181" s="1">
        <f>(C181*(1-$F$6))*(D181*(1-$D$15)+E181*(1-$E$15)+F181*(1-$F$15))</f>
        <v>0</v>
      </c>
    </row>
    <row r="182" spans="1:8" ht="12.6" customHeight="1">
      <c r="A182" s="87" t="s">
        <v>509</v>
      </c>
      <c r="B182" s="88" t="s">
        <v>512</v>
      </c>
      <c r="C182" s="96">
        <v>13.22</v>
      </c>
      <c r="D182" s="78"/>
      <c r="E182" s="78"/>
      <c r="F182" s="78"/>
      <c r="G182" s="1">
        <f>(C182*(1-$F$6))*(D182*(1-$D$15)+E182*(1-$E$15)+F182*(1-$F$15))/(D182+E182+F182+0.00001)</f>
        <v>0</v>
      </c>
      <c r="H182" s="1">
        <f>(C182*(1-$F$6))*(D182*(1-$D$15)+E182*(1-$E$15)+F182*(1-$F$15))</f>
        <v>0</v>
      </c>
    </row>
    <row r="183" spans="1:8" ht="12.6" customHeight="1">
      <c r="A183" s="14"/>
      <c r="B183" s="14"/>
      <c r="C183" s="98" t="s">
        <v>2</v>
      </c>
      <c r="D183" s="30">
        <f>SUM(D180:D182)</f>
        <v>0</v>
      </c>
      <c r="E183" s="30">
        <f>SUM(E180:E182)</f>
        <v>0</v>
      </c>
      <c r="F183" s="30">
        <f>SUM(F180:F182)</f>
        <v>0</v>
      </c>
      <c r="G183" s="16"/>
      <c r="H183" s="105">
        <f>SUM(H180:H182)</f>
        <v>0</v>
      </c>
    </row>
    <row r="184" spans="1:8" ht="12.6" customHeight="1">
      <c r="A184" s="14"/>
      <c r="B184" s="14"/>
      <c r="C184" s="98"/>
      <c r="D184" s="30"/>
      <c r="E184" s="30"/>
      <c r="F184" s="30"/>
      <c r="G184" s="16"/>
      <c r="H184" s="105"/>
    </row>
    <row r="185" spans="1:8" ht="12.6" customHeight="1">
      <c r="A185" s="75"/>
      <c r="B185" s="76" t="s">
        <v>513</v>
      </c>
      <c r="C185" s="99"/>
      <c r="D185" s="84">
        <v>480</v>
      </c>
      <c r="E185" s="84">
        <v>240</v>
      </c>
      <c r="F185" s="84">
        <v>72</v>
      </c>
      <c r="G185" s="16"/>
      <c r="H185" s="99"/>
    </row>
    <row r="186" spans="1:8" ht="12.6" customHeight="1">
      <c r="A186" s="85" t="s">
        <v>514</v>
      </c>
      <c r="B186" s="86" t="s">
        <v>516</v>
      </c>
      <c r="C186" s="96">
        <v>5.7</v>
      </c>
      <c r="D186" s="78"/>
      <c r="E186" s="78"/>
      <c r="F186" s="78"/>
      <c r="G186" s="1">
        <f>(C186*(1-$F$6))*(D186*(1-$D$15)+E186*(1-$E$15)+F186*(1-$F$15))/(D186+E186+F186+0.00001)</f>
        <v>0</v>
      </c>
      <c r="H186" s="1">
        <f>(C186*(1-$F$6))*(D186*(1-$D$15)+E186*(1-$E$15)+F186*(1-$F$15))</f>
        <v>0</v>
      </c>
    </row>
    <row r="187" spans="1:8" ht="12.6" customHeight="1">
      <c r="A187" s="87" t="s">
        <v>515</v>
      </c>
      <c r="B187" s="88" t="s">
        <v>517</v>
      </c>
      <c r="C187" s="96">
        <v>2.15</v>
      </c>
      <c r="D187" s="78"/>
      <c r="E187" s="78"/>
      <c r="F187" s="78"/>
      <c r="G187" s="1">
        <f>(C187*(1-$F$6))*(D187*(1-$D$15)+E187*(1-$E$15)+F187*(1-$F$15))/(D187+E187+F187+0.00001)</f>
        <v>0</v>
      </c>
      <c r="H187" s="1">
        <f>(C187*(1-$F$6))*(D187*(1-$D$15)+E187*(1-$E$15)+F187*(1-$F$15))</f>
        <v>0</v>
      </c>
    </row>
    <row r="188" spans="1:8" ht="12.6" customHeight="1">
      <c r="A188" s="14"/>
      <c r="B188" s="14"/>
      <c r="C188" s="98" t="s">
        <v>2</v>
      </c>
      <c r="D188" s="30">
        <f>SUM(D186:D187)</f>
        <v>0</v>
      </c>
      <c r="E188" s="30">
        <f>SUM(E186:E187)</f>
        <v>0</v>
      </c>
      <c r="F188" s="30">
        <f>SUM(F186:F187)</f>
        <v>0</v>
      </c>
      <c r="G188" s="16"/>
      <c r="H188" s="105">
        <f>SUM(H186:H187)</f>
        <v>0</v>
      </c>
    </row>
    <row r="189" spans="1:8" ht="12.6" customHeight="1">
      <c r="A189" s="14"/>
      <c r="B189" s="14"/>
      <c r="C189" s="14"/>
      <c r="D189" s="14"/>
      <c r="E189" s="30"/>
      <c r="F189" s="30"/>
      <c r="G189" s="16"/>
      <c r="H189" s="105"/>
    </row>
    <row r="190" spans="1:8" ht="12.6" customHeight="1">
      <c r="A190" s="75"/>
      <c r="B190" s="76" t="s">
        <v>741</v>
      </c>
      <c r="C190" s="99"/>
      <c r="D190" s="84">
        <v>240</v>
      </c>
      <c r="E190" s="84">
        <v>120</v>
      </c>
      <c r="F190" s="84">
        <v>36</v>
      </c>
      <c r="G190" s="16"/>
      <c r="H190" s="99"/>
    </row>
    <row r="191" spans="1:8" ht="12.6" customHeight="1">
      <c r="A191" s="85" t="s">
        <v>606</v>
      </c>
      <c r="B191" s="86" t="s">
        <v>755</v>
      </c>
      <c r="C191" s="96">
        <v>15.7</v>
      </c>
      <c r="D191" s="78"/>
      <c r="E191" s="78"/>
      <c r="F191" s="78"/>
      <c r="G191" s="1">
        <f>(C191*(1-$F$6))*(D191*(1-$D$15)+E191*(1-$E$15)+F191*(1-$F$15))/(D191+E191+F191+0.00001)</f>
        <v>0</v>
      </c>
      <c r="H191" s="1">
        <f>(C191*(1-$F$6))*(D191*(1-$D$15)+E191*(1-$E$15)+F191*(1-$F$15))</f>
        <v>0</v>
      </c>
    </row>
    <row r="192" spans="1:8" ht="12.6" customHeight="1">
      <c r="A192" s="85" t="s">
        <v>518</v>
      </c>
      <c r="B192" s="86" t="s">
        <v>519</v>
      </c>
      <c r="C192" s="96">
        <v>13.97</v>
      </c>
      <c r="D192" s="78"/>
      <c r="E192" s="78"/>
      <c r="F192" s="78"/>
      <c r="G192" s="1">
        <f>(C192*(1-$F$6))*(D192*(1-$D$15)+E192*(1-$E$15)+F192*(1-$F$15))/(D192+E192+F192+0.00001)</f>
        <v>0</v>
      </c>
      <c r="H192" s="1">
        <f>(C192*(1-$F$6))*(D192*(1-$D$15)+E192*(1-$E$15)+F192*(1-$F$15))</f>
        <v>0</v>
      </c>
    </row>
    <row r="193" spans="1:8" ht="12.6" customHeight="1">
      <c r="A193" s="87" t="s">
        <v>605</v>
      </c>
      <c r="B193" s="88" t="s">
        <v>756</v>
      </c>
      <c r="C193" s="96">
        <v>24.71</v>
      </c>
      <c r="D193" s="78"/>
      <c r="E193" s="78"/>
      <c r="F193" s="78"/>
      <c r="G193" s="1">
        <f>(C193*(1-$F$6))*(D193*(1-$D$15)+E193*(1-$E$15)+F193*(1-$F$15))/(D193+E193+F193+0.00001)</f>
        <v>0</v>
      </c>
      <c r="H193" s="1">
        <f>(C193*(1-$F$6))*(D193*(1-$D$15)+E193*(1-$E$15)+F193*(1-$F$15))</f>
        <v>0</v>
      </c>
    </row>
    <row r="194" spans="1:8" ht="12.6" customHeight="1">
      <c r="A194" s="14"/>
      <c r="B194" s="14"/>
      <c r="C194" s="98" t="s">
        <v>2</v>
      </c>
      <c r="D194" s="30">
        <f>SUM(D191:D193)</f>
        <v>0</v>
      </c>
      <c r="E194" s="30">
        <f>SUM(E191:E193)</f>
        <v>0</v>
      </c>
      <c r="F194" s="30">
        <f>SUM(F191:F193)</f>
        <v>0</v>
      </c>
      <c r="G194" s="16"/>
      <c r="H194" s="105">
        <f>SUM(H191:H193)</f>
        <v>0</v>
      </c>
    </row>
    <row r="195" spans="1:8" ht="12.6" customHeight="1">
      <c r="A195" s="14"/>
      <c r="B195" s="14"/>
      <c r="C195" s="98"/>
      <c r="D195" s="30"/>
      <c r="E195" s="30"/>
      <c r="F195" s="30"/>
      <c r="G195" s="16"/>
      <c r="H195" s="105"/>
    </row>
    <row r="196" spans="1:8" ht="12.6" customHeight="1">
      <c r="A196" s="75"/>
      <c r="B196" s="76" t="s">
        <v>547</v>
      </c>
      <c r="C196" s="99"/>
      <c r="D196" s="84">
        <v>240</v>
      </c>
      <c r="E196" s="84">
        <v>120</v>
      </c>
      <c r="F196" s="84">
        <v>36</v>
      </c>
      <c r="G196" s="16"/>
      <c r="H196" s="99"/>
    </row>
    <row r="197" spans="1:8" ht="12.6" customHeight="1">
      <c r="A197" s="85" t="s">
        <v>520</v>
      </c>
      <c r="B197" s="86" t="s">
        <v>524</v>
      </c>
      <c r="C197" s="96">
        <v>15.62</v>
      </c>
      <c r="D197" s="78"/>
      <c r="E197" s="78"/>
      <c r="F197" s="78"/>
      <c r="G197" s="1">
        <f>(C197*(1-$F$6))*(D197*(1-$D$15)+E197*(1-$E$15)+F197*(1-$F$15))/(D197+E197+F197+0.00001)</f>
        <v>0</v>
      </c>
      <c r="H197" s="1">
        <f>(C197*(1-$F$6))*(D197*(1-$D$15)+E197*(1-$E$15)+F197*(1-$F$15))</f>
        <v>0</v>
      </c>
    </row>
    <row r="198" spans="1:8" ht="12.6" customHeight="1">
      <c r="A198" s="85" t="s">
        <v>601</v>
      </c>
      <c r="B198" s="86" t="s">
        <v>757</v>
      </c>
      <c r="C198" s="96">
        <v>14.05</v>
      </c>
      <c r="D198" s="78"/>
      <c r="E198" s="78"/>
      <c r="F198" s="78"/>
      <c r="G198" s="1">
        <f>(C198*(1-$F$6))*(D198*(1-$D$15)+E198*(1-$E$15)+F198*(1-$F$15))/(D198+E198+F198+0.00001)</f>
        <v>0</v>
      </c>
      <c r="H198" s="1">
        <f>(C198*(1-$F$6))*(D198*(1-$D$15)+E198*(1-$E$15)+F198*(1-$F$15))</f>
        <v>0</v>
      </c>
    </row>
    <row r="199" spans="1:8" ht="12.6" customHeight="1">
      <c r="A199" s="85" t="s">
        <v>521</v>
      </c>
      <c r="B199" s="86" t="s">
        <v>525</v>
      </c>
      <c r="C199" s="96">
        <v>15.62</v>
      </c>
      <c r="D199" s="78"/>
      <c r="E199" s="78"/>
      <c r="F199" s="78"/>
      <c r="G199" s="1">
        <f>(C199*(1-$F$6))*(D199*(1-$D$15)+E199*(1-$E$15)+F199*(1-$F$15))/(D199+E199+F199+0.00001)</f>
        <v>0</v>
      </c>
      <c r="H199" s="1">
        <f>(C199*(1-$F$6))*(D199*(1-$D$15)+E199*(1-$E$15)+F199*(1-$F$15))</f>
        <v>0</v>
      </c>
    </row>
    <row r="200" spans="1:8" ht="12.6" customHeight="1">
      <c r="A200" s="87" t="s">
        <v>522</v>
      </c>
      <c r="B200" s="88" t="s">
        <v>526</v>
      </c>
      <c r="C200" s="96">
        <v>8.18</v>
      </c>
      <c r="D200" s="78"/>
      <c r="E200" s="78"/>
      <c r="F200" s="78"/>
      <c r="G200" s="1">
        <f>(C200*(1-$F$6))*(D200*(1-$D$15)+E200*(1-$E$15)+F200*(1-$F$15))/(D200+E200+F200+0.00001)</f>
        <v>0</v>
      </c>
      <c r="H200" s="1">
        <f>(C200*(1-$F$6))*(D200*(1-$D$15)+E200*(1-$E$15)+F200*(1-$F$15))</f>
        <v>0</v>
      </c>
    </row>
    <row r="201" spans="1:8" ht="12.6" customHeight="1">
      <c r="A201" s="14"/>
      <c r="B201" s="14"/>
      <c r="C201" s="98" t="s">
        <v>2</v>
      </c>
      <c r="D201" s="30">
        <f>SUM(D197:D200)</f>
        <v>0</v>
      </c>
      <c r="E201" s="30">
        <f>SUM(E197:E200)</f>
        <v>0</v>
      </c>
      <c r="F201" s="30">
        <f>SUM(F197:F200)</f>
        <v>0</v>
      </c>
      <c r="G201" s="16"/>
      <c r="H201" s="105">
        <f>SUM(H197:H200)</f>
        <v>0</v>
      </c>
    </row>
    <row r="202" spans="1:8" ht="12.6" customHeight="1">
      <c r="A202" s="14"/>
      <c r="B202" s="14"/>
      <c r="C202" s="14"/>
      <c r="D202" s="14"/>
      <c r="E202" s="30"/>
      <c r="F202" s="30"/>
      <c r="G202" s="16"/>
      <c r="H202" s="105"/>
    </row>
    <row r="203" spans="1:8" ht="12.6" customHeight="1">
      <c r="A203" s="75"/>
      <c r="B203" s="76" t="s">
        <v>523</v>
      </c>
      <c r="C203" s="99"/>
      <c r="D203" s="84">
        <v>480</v>
      </c>
      <c r="E203" s="84">
        <v>240</v>
      </c>
      <c r="F203" s="84">
        <v>72</v>
      </c>
      <c r="G203" s="16"/>
      <c r="H203" s="99"/>
    </row>
    <row r="204" spans="1:8" ht="12.6" customHeight="1">
      <c r="A204" s="85" t="s">
        <v>527</v>
      </c>
      <c r="B204" s="86" t="s">
        <v>530</v>
      </c>
      <c r="C204" s="96">
        <v>6.61</v>
      </c>
      <c r="D204" s="78"/>
      <c r="E204" s="78"/>
      <c r="F204" s="78"/>
      <c r="G204" s="1">
        <f>(C204*(1-$F$6))*(D204*(1-$D$15)+E204*(1-$E$15)+F204*(1-$F$15))/(D204+E204+F204+0.00001)</f>
        <v>0</v>
      </c>
      <c r="H204" s="1">
        <f>(C204*(1-$F$6))*(D204*(1-$D$15)+E204*(1-$E$15)+F204*(1-$F$15))</f>
        <v>0</v>
      </c>
    </row>
    <row r="205" spans="1:8" ht="12.6" customHeight="1">
      <c r="A205" s="85" t="s">
        <v>528</v>
      </c>
      <c r="B205" s="86" t="s">
        <v>532</v>
      </c>
      <c r="C205" s="96">
        <v>5.62</v>
      </c>
      <c r="D205" s="78"/>
      <c r="E205" s="78"/>
      <c r="F205" s="78"/>
      <c r="G205" s="1">
        <f>(C205*(1-$F$6))*(D205*(1-$D$15)+E205*(1-$E$15)+F205*(1-$F$15))/(D205+E205+F205+0.00001)</f>
        <v>0</v>
      </c>
      <c r="H205" s="1">
        <f>(C205*(1-$F$6))*(D205*(1-$D$15)+E205*(1-$E$15)+F205*(1-$F$15))</f>
        <v>0</v>
      </c>
    </row>
    <row r="206" spans="1:8" ht="12.6" customHeight="1">
      <c r="A206" s="85" t="s">
        <v>529</v>
      </c>
      <c r="B206" s="86" t="s">
        <v>531</v>
      </c>
      <c r="C206" s="96">
        <v>2.81</v>
      </c>
      <c r="D206" s="78"/>
      <c r="E206" s="78"/>
      <c r="F206" s="78"/>
      <c r="G206" s="1">
        <f>(C206*(1-$F$6))*(D206*(1-$D$15)+E206*(1-$E$15)+F206*(1-$F$15))/(D206+E206+F206+0.00001)</f>
        <v>0</v>
      </c>
      <c r="H206" s="1">
        <f>(C206*(1-$F$6))*(D206*(1-$D$15)+E206*(1-$E$15)+F206*(1-$F$15))</f>
        <v>0</v>
      </c>
    </row>
    <row r="207" spans="1:8" ht="12.6" customHeight="1">
      <c r="A207" s="85" t="s">
        <v>600</v>
      </c>
      <c r="B207" s="86" t="s">
        <v>758</v>
      </c>
      <c r="C207" s="96">
        <v>5.29</v>
      </c>
      <c r="D207" s="78"/>
      <c r="E207" s="78"/>
      <c r="F207" s="78"/>
      <c r="G207" s="1">
        <f>(C207*(1-$F$6))*(D207*(1-$D$15)+E207*(1-$E$15)+F207*(1-$F$15))/(D207+E207+F207+0.00001)</f>
        <v>0</v>
      </c>
      <c r="H207" s="1">
        <f>(C207*(1-$F$6))*(D207*(1-$D$15)+E207*(1-$E$15)+F207*(1-$F$15))</f>
        <v>0</v>
      </c>
    </row>
    <row r="208" spans="1:8" ht="12.6" customHeight="1">
      <c r="A208" s="87" t="s">
        <v>602</v>
      </c>
      <c r="B208" s="88" t="s">
        <v>759</v>
      </c>
      <c r="C208" s="96">
        <v>6.53</v>
      </c>
      <c r="D208" s="78"/>
      <c r="E208" s="78"/>
      <c r="F208" s="78"/>
      <c r="G208" s="1">
        <f>(C208*(1-$F$6))*(D208*(1-$D$15)+E208*(1-$E$15)+F208*(1-$F$15))/(D208+E208+F208+0.00001)</f>
        <v>0</v>
      </c>
      <c r="H208" s="1">
        <f>(C208*(1-$F$6))*(D208*(1-$D$15)+E208*(1-$E$15)+F208*(1-$F$15))</f>
        <v>0</v>
      </c>
    </row>
    <row r="209" spans="1:9" ht="12.6" customHeight="1">
      <c r="A209" s="14"/>
      <c r="B209" s="14"/>
      <c r="C209" s="98" t="s">
        <v>2</v>
      </c>
      <c r="D209" s="30">
        <f>SUM(D204:D208)</f>
        <v>0</v>
      </c>
      <c r="E209" s="30">
        <f>SUM(E204:E208)</f>
        <v>0</v>
      </c>
      <c r="F209" s="30">
        <f>SUM(F204:F208)</f>
        <v>0</v>
      </c>
      <c r="G209" s="16"/>
      <c r="H209" s="105">
        <f>SUM(H204:H208)</f>
        <v>0</v>
      </c>
    </row>
    <row r="210" spans="1:9" ht="12.6" customHeight="1">
      <c r="A210" s="14"/>
      <c r="B210" s="14"/>
      <c r="C210" s="98"/>
      <c r="D210" s="30"/>
      <c r="E210" s="30"/>
      <c r="F210" s="30"/>
      <c r="G210" s="16"/>
      <c r="H210" s="105"/>
    </row>
    <row r="211" spans="1:9" ht="12.6" customHeight="1">
      <c r="A211" s="75"/>
      <c r="B211" s="76" t="s">
        <v>537</v>
      </c>
      <c r="C211" s="99"/>
      <c r="D211" s="84">
        <v>240</v>
      </c>
      <c r="E211" s="84">
        <v>120</v>
      </c>
      <c r="F211" s="84">
        <v>36</v>
      </c>
      <c r="G211" s="16"/>
      <c r="H211" s="99"/>
    </row>
    <row r="212" spans="1:9" ht="12.6" customHeight="1">
      <c r="A212" s="85" t="s">
        <v>533</v>
      </c>
      <c r="B212" s="86" t="s">
        <v>611</v>
      </c>
      <c r="C212" s="96">
        <v>40.5</v>
      </c>
      <c r="D212" s="78"/>
      <c r="E212" s="78"/>
      <c r="F212" s="78"/>
      <c r="G212" s="1">
        <f t="shared" ref="G212:G218" si="12">(C212*(1-$F$6))*(D212*(1-$D$15)+E212*(1-$E$15)+F212*(1-$F$15))/(D212+E212+F212+0.00001)</f>
        <v>0</v>
      </c>
      <c r="H212" s="1">
        <f t="shared" ref="H212:H218" si="13">(C212*(1-$F$6))*(D212*(1-$D$15)+E212*(1-$E$15)+F212*(1-$F$15))</f>
        <v>0</v>
      </c>
    </row>
    <row r="213" spans="1:9" ht="12.6" customHeight="1">
      <c r="A213" s="85" t="s">
        <v>604</v>
      </c>
      <c r="B213" s="86" t="s">
        <v>760</v>
      </c>
      <c r="C213" s="96">
        <v>36.36</v>
      </c>
      <c r="D213" s="78"/>
      <c r="E213" s="78"/>
      <c r="F213" s="78"/>
      <c r="G213" s="1">
        <f t="shared" si="12"/>
        <v>0</v>
      </c>
      <c r="H213" s="1">
        <f t="shared" si="13"/>
        <v>0</v>
      </c>
    </row>
    <row r="214" spans="1:9" ht="12.6" customHeight="1">
      <c r="A214" s="85" t="s">
        <v>534</v>
      </c>
      <c r="B214" s="86" t="s">
        <v>540</v>
      </c>
      <c r="C214" s="96">
        <v>30.58</v>
      </c>
      <c r="D214" s="78"/>
      <c r="E214" s="78"/>
      <c r="F214" s="78"/>
      <c r="G214" s="1">
        <f t="shared" si="12"/>
        <v>0</v>
      </c>
      <c r="H214" s="1">
        <f t="shared" si="13"/>
        <v>0</v>
      </c>
    </row>
    <row r="215" spans="1:9" ht="12.6" customHeight="1">
      <c r="A215" s="85" t="s">
        <v>812</v>
      </c>
      <c r="B215" s="86" t="s">
        <v>541</v>
      </c>
      <c r="C215" s="96">
        <v>10.74</v>
      </c>
      <c r="D215" s="78"/>
      <c r="E215" s="78"/>
      <c r="F215" s="78"/>
      <c r="G215" s="1">
        <f t="shared" si="12"/>
        <v>0</v>
      </c>
      <c r="H215" s="1">
        <f t="shared" si="13"/>
        <v>0</v>
      </c>
    </row>
    <row r="216" spans="1:9" ht="12.6" customHeight="1">
      <c r="A216" s="85" t="s">
        <v>813</v>
      </c>
      <c r="B216" s="86" t="s">
        <v>542</v>
      </c>
      <c r="C216" s="96">
        <v>16.45</v>
      </c>
      <c r="D216" s="78"/>
      <c r="E216" s="78"/>
      <c r="F216" s="78"/>
      <c r="G216" s="1">
        <f t="shared" si="12"/>
        <v>0</v>
      </c>
      <c r="H216" s="1">
        <f t="shared" si="13"/>
        <v>0</v>
      </c>
    </row>
    <row r="217" spans="1:9" ht="12.6" customHeight="1">
      <c r="A217" s="85" t="s">
        <v>535</v>
      </c>
      <c r="B217" s="86" t="s">
        <v>543</v>
      </c>
      <c r="C217" s="96">
        <v>15.62</v>
      </c>
      <c r="D217" s="78"/>
      <c r="E217" s="78"/>
      <c r="F217" s="78"/>
      <c r="G217" s="1">
        <f t="shared" si="12"/>
        <v>0</v>
      </c>
      <c r="H217" s="1">
        <f t="shared" si="13"/>
        <v>0</v>
      </c>
    </row>
    <row r="218" spans="1:9" ht="12.6" customHeight="1">
      <c r="A218" s="87" t="s">
        <v>536</v>
      </c>
      <c r="B218" s="88" t="s">
        <v>544</v>
      </c>
      <c r="C218" s="96">
        <v>9.92</v>
      </c>
      <c r="D218" s="78"/>
      <c r="E218" s="78"/>
      <c r="F218" s="78"/>
      <c r="G218" s="1">
        <f t="shared" si="12"/>
        <v>0</v>
      </c>
      <c r="H218" s="1">
        <f t="shared" si="13"/>
        <v>0</v>
      </c>
    </row>
    <row r="219" spans="1:9" ht="12.6" customHeight="1">
      <c r="A219" s="14"/>
      <c r="B219" s="14"/>
      <c r="C219" s="98" t="s">
        <v>2</v>
      </c>
      <c r="D219" s="30">
        <f>SUM(D212:D218)</f>
        <v>0</v>
      </c>
      <c r="E219" s="30">
        <f>SUM(E212:E218)</f>
        <v>0</v>
      </c>
      <c r="F219" s="30">
        <f>SUM(F212:F218)</f>
        <v>0</v>
      </c>
      <c r="G219" s="16"/>
      <c r="H219" s="105">
        <f>SUM(H212:H218)</f>
        <v>0</v>
      </c>
    </row>
    <row r="220" spans="1:9" ht="12.6" customHeight="1">
      <c r="A220" s="14"/>
      <c r="B220" s="14"/>
      <c r="C220" s="98"/>
      <c r="D220" s="30"/>
      <c r="E220" s="30"/>
      <c r="F220" s="30"/>
      <c r="G220" s="16"/>
      <c r="H220" s="105"/>
    </row>
    <row r="221" spans="1:9" ht="12.6" customHeight="1">
      <c r="A221" s="14"/>
      <c r="B221" s="14"/>
      <c r="C221" s="98"/>
      <c r="D221" s="30"/>
      <c r="E221" s="30"/>
      <c r="F221" s="30"/>
      <c r="G221" s="16"/>
      <c r="H221" s="105"/>
    </row>
    <row r="222" spans="1:9" ht="12.6" customHeight="1">
      <c r="A222" s="14"/>
      <c r="B222" s="14"/>
      <c r="C222" s="98"/>
      <c r="D222" s="30"/>
      <c r="E222" s="30"/>
      <c r="F222" s="30"/>
      <c r="G222" s="16"/>
      <c r="H222" s="105"/>
    </row>
    <row r="223" spans="1:9" ht="12.75" customHeight="1">
      <c r="D223" s="8"/>
      <c r="E223" s="8"/>
      <c r="F223" s="8"/>
      <c r="G223" s="17"/>
      <c r="I223" s="18"/>
    </row>
    <row r="224" spans="1:9" ht="12.75" customHeight="1">
      <c r="A224" s="94"/>
      <c r="B224" s="19"/>
      <c r="C224" s="98"/>
      <c r="D224" s="20"/>
      <c r="E224" s="20"/>
      <c r="F224" s="20"/>
      <c r="H224" s="2"/>
      <c r="I224" s="18"/>
    </row>
    <row r="225" spans="1:9" ht="12.75" customHeight="1">
      <c r="A225" s="94"/>
      <c r="B225" s="19"/>
      <c r="C225" s="98"/>
      <c r="D225" s="20"/>
      <c r="E225" s="20"/>
      <c r="F225" s="20"/>
      <c r="H225" s="2"/>
      <c r="I225" s="18"/>
    </row>
    <row r="226" spans="1:9" ht="12.75" customHeight="1">
      <c r="A226" s="21"/>
      <c r="B226" s="22" t="s">
        <v>62</v>
      </c>
      <c r="C226" s="100"/>
      <c r="D226" s="23">
        <v>300</v>
      </c>
      <c r="E226" s="23">
        <v>96</v>
      </c>
      <c r="F226" s="23">
        <v>36</v>
      </c>
      <c r="I226" s="18"/>
    </row>
    <row r="227" spans="1:9" ht="13.5" customHeight="1">
      <c r="A227" s="24" t="s">
        <v>25</v>
      </c>
      <c r="B227" s="25" t="s">
        <v>63</v>
      </c>
      <c r="C227" s="96">
        <v>95.04</v>
      </c>
      <c r="D227" s="26"/>
      <c r="E227" s="26"/>
      <c r="F227" s="26"/>
      <c r="G227" s="1">
        <f>(C227*(1-$F$11))*(D227*(1-$D$15)+E227*(1-$E$15)+F227*(1-$F$15))/(D227+E227+F227+0.00001)</f>
        <v>0</v>
      </c>
      <c r="H227" s="1">
        <f>(C227*(1-$F$11))*(D227*(1-$D$15)+E227*(1-$E$15)+F227*(1-$F$15))</f>
        <v>0</v>
      </c>
      <c r="I227" s="18"/>
    </row>
    <row r="228" spans="1:9" ht="12.75" customHeight="1">
      <c r="A228" s="24" t="s">
        <v>170</v>
      </c>
      <c r="B228" s="25" t="s">
        <v>64</v>
      </c>
      <c r="C228" s="96">
        <v>56.2</v>
      </c>
      <c r="D228" s="26"/>
      <c r="E228" s="26"/>
      <c r="F228" s="26"/>
      <c r="G228" s="1">
        <f>(C228*(1-$F$11))*(D228*(1-$D$15)+E228*(1-$E$15)+F228*(1-$F$15))/(D228+E228+F228+0.00001)</f>
        <v>0</v>
      </c>
      <c r="H228" s="1">
        <f>(C228*(1-$F$11))*(D228*(1-$D$15)+E228*(1-$E$15)+F228*(1-$F$15))</f>
        <v>0</v>
      </c>
      <c r="I228" s="18"/>
    </row>
    <row r="229" spans="1:9" ht="12.75" customHeight="1">
      <c r="A229" s="24" t="s">
        <v>26</v>
      </c>
      <c r="B229" s="25" t="s">
        <v>65</v>
      </c>
      <c r="C229" s="96">
        <v>95.04</v>
      </c>
      <c r="D229" s="26"/>
      <c r="E229" s="26"/>
      <c r="F229" s="26"/>
      <c r="G229" s="1">
        <f>(C229*(1-$F$11))*(D229*(1-$D$15)+E229*(1-$E$15)+F229*(1-$F$15))/(D229+E229+F229+0.00001)</f>
        <v>0</v>
      </c>
      <c r="H229" s="1">
        <f>(C229*(1-$F$11))*(D229*(1-$D$15)+E229*(1-$E$15)+F229*(1-$F$15))</f>
        <v>0</v>
      </c>
      <c r="I229" s="18"/>
    </row>
    <row r="230" spans="1:9" ht="12.75" customHeight="1">
      <c r="A230" s="24" t="s">
        <v>171</v>
      </c>
      <c r="B230" s="25" t="s">
        <v>66</v>
      </c>
      <c r="C230" s="96">
        <v>56.2</v>
      </c>
      <c r="D230" s="26"/>
      <c r="E230" s="26"/>
      <c r="F230" s="26"/>
      <c r="G230" s="1">
        <f>(C230*(1-$F$11))*(D230*(1-$D$15)+E230*(1-$E$15)+F230*(1-$F$15))/(D230+E230+F230+0.00001)</f>
        <v>0</v>
      </c>
      <c r="H230" s="1">
        <f>(C230*(1-$F$11))*(D230*(1-$D$15)+E230*(1-$E$15)+F230*(1-$F$15))</f>
        <v>0</v>
      </c>
      <c r="I230" s="18"/>
    </row>
    <row r="231" spans="1:9" ht="12.75" customHeight="1">
      <c r="A231" s="27" t="s">
        <v>457</v>
      </c>
      <c r="B231" s="28" t="s">
        <v>608</v>
      </c>
      <c r="C231" s="96">
        <v>60.33</v>
      </c>
      <c r="D231" s="29"/>
      <c r="E231" s="29"/>
      <c r="F231" s="29"/>
      <c r="G231" s="1">
        <f>(C231*(1-$F$11))*(D231*(1-$D$15)+E231*(1-$E$15)+F231*(1-$F$15))/(D231+E231+F231+0.00001)</f>
        <v>0</v>
      </c>
      <c r="H231" s="1">
        <f>(C231*(1-$F$11))*(D231*(1-$D$15)+E231*(1-$E$15)+F231*(1-$F$15))</f>
        <v>0</v>
      </c>
      <c r="I231" s="18"/>
    </row>
    <row r="232" spans="1:9" ht="12.75" customHeight="1">
      <c r="C232" s="98" t="s">
        <v>2</v>
      </c>
      <c r="D232" s="8">
        <f>SUM(D227:D231)</f>
        <v>0</v>
      </c>
      <c r="E232" s="8">
        <f>SUM(E227:E231)</f>
        <v>0</v>
      </c>
      <c r="F232" s="30">
        <f>SUM(F227:F231)</f>
        <v>0</v>
      </c>
      <c r="H232" s="2">
        <f>SUM(H227:H231)</f>
        <v>0</v>
      </c>
      <c r="I232" s="18"/>
    </row>
    <row r="233" spans="1:9" ht="12.75" customHeight="1">
      <c r="C233" s="98"/>
      <c r="D233" s="8"/>
      <c r="E233" s="8"/>
      <c r="F233" s="30"/>
      <c r="H233" s="2"/>
      <c r="I233" s="18"/>
    </row>
    <row r="234" spans="1:9" ht="12.75" customHeight="1">
      <c r="A234" s="31"/>
      <c r="B234" s="32" t="s">
        <v>74</v>
      </c>
      <c r="C234" s="98"/>
      <c r="D234" s="33">
        <v>240</v>
      </c>
      <c r="E234" s="33">
        <v>60</v>
      </c>
      <c r="F234" s="33">
        <v>30</v>
      </c>
      <c r="I234" s="18"/>
    </row>
    <row r="235" spans="1:9" ht="12.75" customHeight="1">
      <c r="A235" s="34" t="s">
        <v>37</v>
      </c>
      <c r="B235" s="35" t="s">
        <v>35</v>
      </c>
      <c r="C235" s="96">
        <v>76.03</v>
      </c>
      <c r="D235" s="29"/>
      <c r="E235" s="29"/>
      <c r="F235" s="29"/>
      <c r="G235" s="1">
        <f t="shared" ref="G235:G249" si="14">(C235*(1-$F$11))*(D235*(1-$D$15)+E235*(1-$E$15)+F235*(1-$F$15))/(D235+E235+F235+0.00001)</f>
        <v>0</v>
      </c>
      <c r="H235" s="1">
        <f t="shared" ref="H235:H249" si="15">(C235*(1-$F$11))*(D235*(1-$D$15)+E235*(1-$E$15)+F235*(1-$F$15))</f>
        <v>0</v>
      </c>
      <c r="I235" s="18"/>
    </row>
    <row r="236" spans="1:9" ht="12.75" customHeight="1">
      <c r="A236" s="36" t="s">
        <v>44</v>
      </c>
      <c r="B236" s="35" t="s">
        <v>38</v>
      </c>
      <c r="C236" s="96">
        <v>76.03</v>
      </c>
      <c r="D236" s="29"/>
      <c r="E236" s="29"/>
      <c r="F236" s="29"/>
      <c r="G236" s="1">
        <f t="shared" si="14"/>
        <v>0</v>
      </c>
      <c r="H236" s="1">
        <f t="shared" si="15"/>
        <v>0</v>
      </c>
      <c r="I236" s="18"/>
    </row>
    <row r="237" spans="1:9" ht="12.75" customHeight="1">
      <c r="A237" s="36" t="s">
        <v>45</v>
      </c>
      <c r="B237" s="35" t="s">
        <v>39</v>
      </c>
      <c r="C237" s="96">
        <v>76.03</v>
      </c>
      <c r="D237" s="29"/>
      <c r="E237" s="29"/>
      <c r="F237" s="29"/>
      <c r="G237" s="1">
        <f t="shared" si="14"/>
        <v>0</v>
      </c>
      <c r="H237" s="1">
        <f t="shared" si="15"/>
        <v>0</v>
      </c>
      <c r="I237" s="18"/>
    </row>
    <row r="238" spans="1:9" ht="12.75" customHeight="1">
      <c r="A238" s="36" t="s">
        <v>46</v>
      </c>
      <c r="B238" s="35" t="s">
        <v>47</v>
      </c>
      <c r="C238" s="96">
        <v>76.03</v>
      </c>
      <c r="D238" s="29"/>
      <c r="E238" s="29"/>
      <c r="F238" s="29"/>
      <c r="G238" s="1">
        <f t="shared" si="14"/>
        <v>0</v>
      </c>
      <c r="H238" s="1">
        <f t="shared" si="15"/>
        <v>0</v>
      </c>
      <c r="I238" s="18"/>
    </row>
    <row r="239" spans="1:9" ht="12.75" customHeight="1">
      <c r="A239" s="36" t="s">
        <v>48</v>
      </c>
      <c r="B239" s="35" t="s">
        <v>40</v>
      </c>
      <c r="C239" s="96">
        <v>76.03</v>
      </c>
      <c r="D239" s="29"/>
      <c r="E239" s="29"/>
      <c r="F239" s="29"/>
      <c r="G239" s="1">
        <f t="shared" si="14"/>
        <v>0</v>
      </c>
      <c r="H239" s="1">
        <f t="shared" si="15"/>
        <v>0</v>
      </c>
      <c r="I239" s="18"/>
    </row>
    <row r="240" spans="1:9" ht="12.75" customHeight="1">
      <c r="A240" s="36" t="s">
        <v>80</v>
      </c>
      <c r="B240" s="35" t="s">
        <v>97</v>
      </c>
      <c r="C240" s="96">
        <v>76.03</v>
      </c>
      <c r="D240" s="29"/>
      <c r="E240" s="29"/>
      <c r="F240" s="29"/>
      <c r="G240" s="1">
        <f t="shared" si="14"/>
        <v>0</v>
      </c>
      <c r="H240" s="1">
        <f t="shared" si="15"/>
        <v>0</v>
      </c>
      <c r="I240" s="18"/>
    </row>
    <row r="241" spans="1:9" ht="12.75" customHeight="1">
      <c r="A241" s="36" t="s">
        <v>50</v>
      </c>
      <c r="B241" s="35" t="s">
        <v>41</v>
      </c>
      <c r="C241" s="96">
        <v>76.03</v>
      </c>
      <c r="D241" s="29"/>
      <c r="E241" s="29"/>
      <c r="F241" s="29"/>
      <c r="G241" s="1">
        <f t="shared" si="14"/>
        <v>0</v>
      </c>
      <c r="H241" s="1">
        <f t="shared" si="15"/>
        <v>0</v>
      </c>
      <c r="I241" s="18"/>
    </row>
    <row r="242" spans="1:9" ht="12.75" customHeight="1">
      <c r="A242" s="36" t="s">
        <v>51</v>
      </c>
      <c r="B242" s="35" t="s">
        <v>49</v>
      </c>
      <c r="C242" s="96">
        <v>76.03</v>
      </c>
      <c r="D242" s="29"/>
      <c r="E242" s="29"/>
      <c r="F242" s="29"/>
      <c r="G242" s="1">
        <f t="shared" si="14"/>
        <v>0</v>
      </c>
      <c r="H242" s="1">
        <f t="shared" si="15"/>
        <v>0</v>
      </c>
      <c r="I242" s="18"/>
    </row>
    <row r="243" spans="1:9" ht="12.75" customHeight="1">
      <c r="A243" s="36" t="s">
        <v>52</v>
      </c>
      <c r="B243" s="35" t="s">
        <v>98</v>
      </c>
      <c r="C243" s="96">
        <v>76.03</v>
      </c>
      <c r="D243" s="29"/>
      <c r="E243" s="29"/>
      <c r="F243" s="29"/>
      <c r="G243" s="1">
        <f t="shared" si="14"/>
        <v>0</v>
      </c>
      <c r="H243" s="1">
        <f t="shared" si="15"/>
        <v>0</v>
      </c>
      <c r="I243" s="18"/>
    </row>
    <row r="244" spans="1:9" ht="12.75" customHeight="1">
      <c r="A244" s="36" t="s">
        <v>53</v>
      </c>
      <c r="B244" s="35" t="s">
        <v>61</v>
      </c>
      <c r="C244" s="96">
        <v>76.03</v>
      </c>
      <c r="D244" s="29"/>
      <c r="E244" s="29"/>
      <c r="F244" s="29"/>
      <c r="G244" s="1">
        <f t="shared" si="14"/>
        <v>0</v>
      </c>
      <c r="H244" s="1">
        <f t="shared" si="15"/>
        <v>0</v>
      </c>
      <c r="I244" s="18"/>
    </row>
    <row r="245" spans="1:9" ht="12.75" customHeight="1">
      <c r="A245" s="36" t="s">
        <v>54</v>
      </c>
      <c r="B245" s="35" t="s">
        <v>42</v>
      </c>
      <c r="C245" s="96">
        <v>76.03</v>
      </c>
      <c r="D245" s="29"/>
      <c r="E245" s="29"/>
      <c r="F245" s="29"/>
      <c r="G245" s="1">
        <f t="shared" si="14"/>
        <v>0</v>
      </c>
      <c r="H245" s="1">
        <f t="shared" si="15"/>
        <v>0</v>
      </c>
      <c r="I245" s="18"/>
    </row>
    <row r="246" spans="1:9" ht="12.75" customHeight="1">
      <c r="A246" s="36" t="s">
        <v>81</v>
      </c>
      <c r="B246" s="35" t="s">
        <v>99</v>
      </c>
      <c r="C246" s="96">
        <v>76.03</v>
      </c>
      <c r="D246" s="29"/>
      <c r="E246" s="29"/>
      <c r="F246" s="29"/>
      <c r="G246" s="1">
        <f t="shared" si="14"/>
        <v>0</v>
      </c>
      <c r="H246" s="1">
        <f t="shared" si="15"/>
        <v>0</v>
      </c>
      <c r="I246" s="18"/>
    </row>
    <row r="247" spans="1:9" ht="12.75" customHeight="1">
      <c r="A247" s="36" t="s">
        <v>55</v>
      </c>
      <c r="B247" s="35" t="s">
        <v>56</v>
      </c>
      <c r="C247" s="96">
        <v>76.03</v>
      </c>
      <c r="D247" s="29"/>
      <c r="E247" s="29"/>
      <c r="F247" s="29"/>
      <c r="G247" s="1">
        <f t="shared" si="14"/>
        <v>0</v>
      </c>
      <c r="H247" s="1">
        <f t="shared" si="15"/>
        <v>0</v>
      </c>
      <c r="I247" s="18"/>
    </row>
    <row r="248" spans="1:9" ht="12.75" customHeight="1">
      <c r="A248" s="36" t="s">
        <v>68</v>
      </c>
      <c r="B248" s="35" t="s">
        <v>43</v>
      </c>
      <c r="C248" s="96">
        <v>76.03</v>
      </c>
      <c r="D248" s="29"/>
      <c r="E248" s="29"/>
      <c r="F248" s="29"/>
      <c r="G248" s="1">
        <f t="shared" si="14"/>
        <v>0</v>
      </c>
      <c r="H248" s="1">
        <f t="shared" si="15"/>
        <v>0</v>
      </c>
      <c r="I248" s="18"/>
    </row>
    <row r="249" spans="1:9" ht="12.75" customHeight="1">
      <c r="A249" s="37" t="s">
        <v>82</v>
      </c>
      <c r="B249" s="38" t="s">
        <v>100</v>
      </c>
      <c r="C249" s="96">
        <v>76.03</v>
      </c>
      <c r="D249" s="29"/>
      <c r="E249" s="29"/>
      <c r="F249" s="29"/>
      <c r="G249" s="1">
        <f t="shared" si="14"/>
        <v>0</v>
      </c>
      <c r="H249" s="1">
        <f t="shared" si="15"/>
        <v>0</v>
      </c>
      <c r="I249" s="18"/>
    </row>
    <row r="250" spans="1:9" ht="12.75" customHeight="1">
      <c r="C250" s="98" t="s">
        <v>2</v>
      </c>
      <c r="D250" s="30">
        <f>SUM(D235:D249)</f>
        <v>0</v>
      </c>
      <c r="E250" s="8">
        <f>SUM(E235:E249)</f>
        <v>0</v>
      </c>
      <c r="F250" s="8">
        <f>SUM(F235:F249)</f>
        <v>0</v>
      </c>
      <c r="H250" s="2">
        <f>SUM(H235:H249)</f>
        <v>0</v>
      </c>
      <c r="I250" s="18"/>
    </row>
    <row r="251" spans="1:9" ht="12" customHeight="1">
      <c r="A251" s="14"/>
      <c r="B251" s="14"/>
      <c r="C251" s="97"/>
      <c r="D251" s="15"/>
      <c r="E251" s="15"/>
      <c r="F251" s="15"/>
      <c r="G251" s="16"/>
      <c r="H251" s="103"/>
    </row>
    <row r="252" spans="1:9" ht="12.75" customHeight="1">
      <c r="A252" s="31"/>
      <c r="B252" s="32" t="s">
        <v>438</v>
      </c>
      <c r="C252" s="98"/>
      <c r="D252" s="33">
        <v>240</v>
      </c>
      <c r="E252" s="33">
        <v>60</v>
      </c>
      <c r="F252" s="33">
        <v>30</v>
      </c>
      <c r="I252" s="18"/>
    </row>
    <row r="253" spans="1:9" ht="12.75" customHeight="1">
      <c r="A253" s="34" t="s">
        <v>243</v>
      </c>
      <c r="B253" s="35" t="s">
        <v>244</v>
      </c>
      <c r="C253" s="96">
        <v>110.74</v>
      </c>
      <c r="D253" s="29"/>
      <c r="E253" s="29"/>
      <c r="F253" s="29"/>
      <c r="G253" s="1">
        <f t="shared" ref="G253:G276" si="16">(C253*(1-$F$11))*(D253*(1-$D$15)+E253*(1-$E$15)+F253*(1-$F$15))/(D253+E253+F253+0.00001)</f>
        <v>0</v>
      </c>
      <c r="H253" s="1">
        <f t="shared" ref="H253:H276" si="17">(C253*(1-$F$11))*(D253*(1-$D$15)+E253*(1-$E$15)+F253*(1-$F$15))</f>
        <v>0</v>
      </c>
      <c r="I253" s="18"/>
    </row>
    <row r="254" spans="1:9" ht="12.75" customHeight="1">
      <c r="A254" s="36" t="s">
        <v>245</v>
      </c>
      <c r="B254" s="35" t="s">
        <v>246</v>
      </c>
      <c r="C254" s="96">
        <v>110.74</v>
      </c>
      <c r="D254" s="29"/>
      <c r="E254" s="29"/>
      <c r="F254" s="29"/>
      <c r="G254" s="1">
        <f t="shared" si="16"/>
        <v>0</v>
      </c>
      <c r="H254" s="1">
        <f t="shared" si="17"/>
        <v>0</v>
      </c>
      <c r="I254" s="18"/>
    </row>
    <row r="255" spans="1:9" ht="12.75" customHeight="1">
      <c r="A255" s="36" t="s">
        <v>247</v>
      </c>
      <c r="B255" s="35" t="s">
        <v>248</v>
      </c>
      <c r="C255" s="96">
        <v>110.74</v>
      </c>
      <c r="D255" s="29"/>
      <c r="E255" s="29"/>
      <c r="F255" s="29"/>
      <c r="G255" s="1">
        <f t="shared" si="16"/>
        <v>0</v>
      </c>
      <c r="H255" s="1">
        <f t="shared" si="17"/>
        <v>0</v>
      </c>
      <c r="I255" s="18"/>
    </row>
    <row r="256" spans="1:9" ht="12.75" customHeight="1">
      <c r="A256" s="36" t="s">
        <v>249</v>
      </c>
      <c r="B256" s="35" t="s">
        <v>250</v>
      </c>
      <c r="C256" s="96">
        <v>110.74</v>
      </c>
      <c r="D256" s="29"/>
      <c r="E256" s="29"/>
      <c r="F256" s="29"/>
      <c r="G256" s="1">
        <f t="shared" si="16"/>
        <v>0</v>
      </c>
      <c r="H256" s="1">
        <f t="shared" si="17"/>
        <v>0</v>
      </c>
      <c r="I256" s="18"/>
    </row>
    <row r="257" spans="1:9" ht="12.75" customHeight="1">
      <c r="A257" s="36" t="s">
        <v>251</v>
      </c>
      <c r="B257" s="35" t="s">
        <v>252</v>
      </c>
      <c r="C257" s="96">
        <v>110.74</v>
      </c>
      <c r="D257" s="29"/>
      <c r="E257" s="29"/>
      <c r="F257" s="29"/>
      <c r="G257" s="1">
        <f t="shared" si="16"/>
        <v>0</v>
      </c>
      <c r="H257" s="1">
        <f t="shared" si="17"/>
        <v>0</v>
      </c>
      <c r="I257" s="18"/>
    </row>
    <row r="258" spans="1:9" ht="12.75" customHeight="1">
      <c r="A258" s="36" t="s">
        <v>253</v>
      </c>
      <c r="B258" s="35" t="s">
        <v>254</v>
      </c>
      <c r="C258" s="96">
        <v>110.74</v>
      </c>
      <c r="D258" s="29"/>
      <c r="E258" s="29"/>
      <c r="F258" s="29"/>
      <c r="G258" s="1">
        <f t="shared" si="16"/>
        <v>0</v>
      </c>
      <c r="H258" s="1">
        <f t="shared" si="17"/>
        <v>0</v>
      </c>
      <c r="I258" s="18"/>
    </row>
    <row r="259" spans="1:9" ht="12.75" customHeight="1">
      <c r="A259" s="36" t="s">
        <v>255</v>
      </c>
      <c r="B259" s="35" t="s">
        <v>256</v>
      </c>
      <c r="C259" s="96">
        <v>110.74</v>
      </c>
      <c r="D259" s="29"/>
      <c r="E259" s="29"/>
      <c r="F259" s="29"/>
      <c r="G259" s="1">
        <f t="shared" si="16"/>
        <v>0</v>
      </c>
      <c r="H259" s="1">
        <f t="shared" si="17"/>
        <v>0</v>
      </c>
      <c r="I259" s="18"/>
    </row>
    <row r="260" spans="1:9" ht="12.75" customHeight="1">
      <c r="A260" s="36" t="s">
        <v>257</v>
      </c>
      <c r="B260" s="35" t="s">
        <v>258</v>
      </c>
      <c r="C260" s="96">
        <v>110.74</v>
      </c>
      <c r="D260" s="29"/>
      <c r="E260" s="29"/>
      <c r="F260" s="29"/>
      <c r="G260" s="1">
        <f t="shared" si="16"/>
        <v>0</v>
      </c>
      <c r="H260" s="1">
        <f t="shared" si="17"/>
        <v>0</v>
      </c>
      <c r="I260" s="18"/>
    </row>
    <row r="261" spans="1:9" ht="12.75" customHeight="1">
      <c r="A261" s="36" t="s">
        <v>259</v>
      </c>
      <c r="B261" s="35" t="s">
        <v>260</v>
      </c>
      <c r="C261" s="96">
        <v>110.74</v>
      </c>
      <c r="D261" s="29"/>
      <c r="E261" s="29"/>
      <c r="F261" s="29"/>
      <c r="G261" s="1">
        <f t="shared" si="16"/>
        <v>0</v>
      </c>
      <c r="H261" s="1">
        <f t="shared" si="17"/>
        <v>0</v>
      </c>
      <c r="I261" s="18"/>
    </row>
    <row r="262" spans="1:9" ht="12.75" customHeight="1">
      <c r="A262" s="36" t="s">
        <v>261</v>
      </c>
      <c r="B262" s="35" t="s">
        <v>262</v>
      </c>
      <c r="C262" s="96">
        <v>110.74</v>
      </c>
      <c r="D262" s="29"/>
      <c r="E262" s="29"/>
      <c r="F262" s="29"/>
      <c r="G262" s="1">
        <f t="shared" si="16"/>
        <v>0</v>
      </c>
      <c r="H262" s="1">
        <f t="shared" si="17"/>
        <v>0</v>
      </c>
      <c r="I262" s="18"/>
    </row>
    <row r="263" spans="1:9" ht="12.75" customHeight="1">
      <c r="A263" s="36" t="s">
        <v>263</v>
      </c>
      <c r="B263" s="35" t="s">
        <v>264</v>
      </c>
      <c r="C263" s="96">
        <v>110.74</v>
      </c>
      <c r="D263" s="29"/>
      <c r="E263" s="29"/>
      <c r="F263" s="29"/>
      <c r="G263" s="1">
        <f t="shared" si="16"/>
        <v>0</v>
      </c>
      <c r="H263" s="1">
        <f t="shared" si="17"/>
        <v>0</v>
      </c>
      <c r="I263" s="18"/>
    </row>
    <row r="264" spans="1:9" ht="12.75" customHeight="1">
      <c r="A264" s="36" t="s">
        <v>265</v>
      </c>
      <c r="B264" s="35" t="s">
        <v>266</v>
      </c>
      <c r="C264" s="96">
        <v>110.74</v>
      </c>
      <c r="D264" s="29"/>
      <c r="E264" s="29"/>
      <c r="F264" s="29"/>
      <c r="G264" s="1">
        <f t="shared" si="16"/>
        <v>0</v>
      </c>
      <c r="H264" s="1">
        <f t="shared" si="17"/>
        <v>0</v>
      </c>
      <c r="I264" s="18"/>
    </row>
    <row r="265" spans="1:9" ht="12.75" customHeight="1">
      <c r="A265" s="36" t="s">
        <v>267</v>
      </c>
      <c r="B265" s="35" t="s">
        <v>268</v>
      </c>
      <c r="C265" s="96">
        <v>110.74</v>
      </c>
      <c r="D265" s="29"/>
      <c r="E265" s="29"/>
      <c r="F265" s="29"/>
      <c r="G265" s="1">
        <f t="shared" si="16"/>
        <v>0</v>
      </c>
      <c r="H265" s="1">
        <f t="shared" si="17"/>
        <v>0</v>
      </c>
      <c r="I265" s="18"/>
    </row>
    <row r="266" spans="1:9" ht="12.75" customHeight="1">
      <c r="A266" s="36" t="s">
        <v>269</v>
      </c>
      <c r="B266" s="35" t="s">
        <v>270</v>
      </c>
      <c r="C266" s="96">
        <v>110.74</v>
      </c>
      <c r="D266" s="29"/>
      <c r="E266" s="29"/>
      <c r="F266" s="29"/>
      <c r="G266" s="1">
        <f t="shared" si="16"/>
        <v>0</v>
      </c>
      <c r="H266" s="1">
        <f t="shared" si="17"/>
        <v>0</v>
      </c>
      <c r="I266" s="18"/>
    </row>
    <row r="267" spans="1:9" ht="12.75" customHeight="1">
      <c r="A267" s="36" t="s">
        <v>271</v>
      </c>
      <c r="B267" s="35" t="s">
        <v>272</v>
      </c>
      <c r="C267" s="96">
        <v>110.74</v>
      </c>
      <c r="D267" s="29"/>
      <c r="E267" s="29"/>
      <c r="F267" s="29"/>
      <c r="G267" s="1">
        <f t="shared" si="16"/>
        <v>0</v>
      </c>
      <c r="H267" s="1">
        <f t="shared" si="17"/>
        <v>0</v>
      </c>
      <c r="I267" s="18"/>
    </row>
    <row r="268" spans="1:9" ht="12.75" customHeight="1">
      <c r="A268" s="36" t="s">
        <v>273</v>
      </c>
      <c r="B268" s="35" t="s">
        <v>274</v>
      </c>
      <c r="C268" s="96">
        <v>110.74</v>
      </c>
      <c r="D268" s="29"/>
      <c r="E268" s="29"/>
      <c r="F268" s="29"/>
      <c r="G268" s="1">
        <f t="shared" si="16"/>
        <v>0</v>
      </c>
      <c r="H268" s="1">
        <f t="shared" si="17"/>
        <v>0</v>
      </c>
      <c r="I268" s="18"/>
    </row>
    <row r="269" spans="1:9" ht="12.75" customHeight="1">
      <c r="A269" s="36" t="s">
        <v>275</v>
      </c>
      <c r="B269" s="35" t="s">
        <v>276</v>
      </c>
      <c r="C269" s="96">
        <v>110.74</v>
      </c>
      <c r="D269" s="29"/>
      <c r="E269" s="29"/>
      <c r="F269" s="29"/>
      <c r="G269" s="1">
        <f t="shared" si="16"/>
        <v>0</v>
      </c>
      <c r="H269" s="1">
        <f t="shared" si="17"/>
        <v>0</v>
      </c>
      <c r="I269" s="18"/>
    </row>
    <row r="270" spans="1:9" ht="12.75" customHeight="1">
      <c r="A270" s="36" t="s">
        <v>277</v>
      </c>
      <c r="B270" s="35" t="s">
        <v>278</v>
      </c>
      <c r="C270" s="96">
        <v>110.74</v>
      </c>
      <c r="D270" s="29"/>
      <c r="E270" s="29"/>
      <c r="F270" s="29"/>
      <c r="G270" s="1">
        <f t="shared" si="16"/>
        <v>0</v>
      </c>
      <c r="H270" s="1">
        <f t="shared" si="17"/>
        <v>0</v>
      </c>
      <c r="I270" s="18"/>
    </row>
    <row r="271" spans="1:9" ht="12.75" customHeight="1">
      <c r="A271" s="36" t="s">
        <v>279</v>
      </c>
      <c r="B271" s="35" t="s">
        <v>280</v>
      </c>
      <c r="C271" s="96">
        <v>110.74</v>
      </c>
      <c r="D271" s="29"/>
      <c r="E271" s="29"/>
      <c r="F271" s="29"/>
      <c r="G271" s="1">
        <f t="shared" si="16"/>
        <v>0</v>
      </c>
      <c r="H271" s="1">
        <f t="shared" si="17"/>
        <v>0</v>
      </c>
      <c r="I271" s="18"/>
    </row>
    <row r="272" spans="1:9" ht="12.75" customHeight="1">
      <c r="A272" s="36" t="s">
        <v>281</v>
      </c>
      <c r="B272" s="35" t="s">
        <v>282</v>
      </c>
      <c r="C272" s="96">
        <v>110.74</v>
      </c>
      <c r="D272" s="29"/>
      <c r="E272" s="29"/>
      <c r="F272" s="29"/>
      <c r="G272" s="1">
        <f t="shared" si="16"/>
        <v>0</v>
      </c>
      <c r="H272" s="1">
        <f t="shared" si="17"/>
        <v>0</v>
      </c>
      <c r="I272" s="18"/>
    </row>
    <row r="273" spans="1:9" ht="12.75" customHeight="1">
      <c r="A273" s="36" t="s">
        <v>283</v>
      </c>
      <c r="B273" s="35" t="s">
        <v>284</v>
      </c>
      <c r="C273" s="96">
        <v>110.74</v>
      </c>
      <c r="D273" s="29"/>
      <c r="E273" s="29"/>
      <c r="F273" s="29"/>
      <c r="G273" s="1">
        <f t="shared" si="16"/>
        <v>0</v>
      </c>
      <c r="H273" s="1">
        <f t="shared" si="17"/>
        <v>0</v>
      </c>
      <c r="I273" s="18"/>
    </row>
    <row r="274" spans="1:9" ht="12.75" customHeight="1">
      <c r="A274" s="36" t="s">
        <v>285</v>
      </c>
      <c r="B274" s="35" t="s">
        <v>286</v>
      </c>
      <c r="C274" s="96">
        <v>110.74</v>
      </c>
      <c r="D274" s="29"/>
      <c r="E274" s="29"/>
      <c r="F274" s="29"/>
      <c r="G274" s="1">
        <f t="shared" si="16"/>
        <v>0</v>
      </c>
      <c r="H274" s="1">
        <f t="shared" si="17"/>
        <v>0</v>
      </c>
      <c r="I274" s="18"/>
    </row>
    <row r="275" spans="1:9" ht="12.75" customHeight="1">
      <c r="A275" s="36" t="s">
        <v>287</v>
      </c>
      <c r="B275" s="35" t="s">
        <v>288</v>
      </c>
      <c r="C275" s="96">
        <v>110.74</v>
      </c>
      <c r="D275" s="29"/>
      <c r="E275" s="29"/>
      <c r="F275" s="29"/>
      <c r="G275" s="1">
        <f t="shared" si="16"/>
        <v>0</v>
      </c>
      <c r="H275" s="1">
        <f t="shared" si="17"/>
        <v>0</v>
      </c>
      <c r="I275" s="18"/>
    </row>
    <row r="276" spans="1:9" ht="12.75" customHeight="1">
      <c r="A276" s="37" t="s">
        <v>289</v>
      </c>
      <c r="B276" s="38" t="s">
        <v>290</v>
      </c>
      <c r="C276" s="96">
        <v>110.74</v>
      </c>
      <c r="D276" s="29"/>
      <c r="E276" s="29"/>
      <c r="F276" s="29"/>
      <c r="G276" s="1">
        <f t="shared" si="16"/>
        <v>0</v>
      </c>
      <c r="H276" s="1">
        <f t="shared" si="17"/>
        <v>0</v>
      </c>
      <c r="I276" s="18"/>
    </row>
    <row r="277" spans="1:9" ht="12.75" customHeight="1">
      <c r="C277" s="98" t="s">
        <v>2</v>
      </c>
      <c r="D277" s="30">
        <f>SUM(D253:D276)</f>
        <v>0</v>
      </c>
      <c r="E277" s="8">
        <f>SUM(E253:E276)</f>
        <v>0</v>
      </c>
      <c r="F277" s="8">
        <f>SUM(F253:F276)</f>
        <v>0</v>
      </c>
      <c r="H277" s="2">
        <f>SUM(H253:H276)</f>
        <v>0</v>
      </c>
      <c r="I277" s="18"/>
    </row>
    <row r="278" spans="1:9" ht="12.75" customHeight="1">
      <c r="C278" s="98"/>
      <c r="D278" s="30"/>
      <c r="E278" s="8"/>
      <c r="F278" s="8"/>
      <c r="H278" s="2"/>
      <c r="I278" s="18"/>
    </row>
    <row r="279" spans="1:9" ht="14.25" customHeight="1">
      <c r="A279" s="43"/>
      <c r="B279" s="44" t="s">
        <v>60</v>
      </c>
      <c r="C279" s="98"/>
      <c r="D279" s="39">
        <v>30</v>
      </c>
      <c r="E279" s="39">
        <v>15</v>
      </c>
      <c r="F279" s="39">
        <v>5</v>
      </c>
      <c r="H279" s="2"/>
      <c r="I279" s="18"/>
    </row>
    <row r="280" spans="1:9" ht="12.75" customHeight="1">
      <c r="A280" s="40" t="s">
        <v>57</v>
      </c>
      <c r="B280" s="25" t="s">
        <v>291</v>
      </c>
      <c r="C280" s="96">
        <v>493.39</v>
      </c>
      <c r="D280" s="29"/>
      <c r="E280" s="29"/>
      <c r="F280" s="29"/>
      <c r="G280" s="1">
        <f>(C280*(1-$F$11))*(D280*(1-$D$15)+E280*(1-$E$15)+F280*(1-$F$15))/(D280+E280+F280+0.00001)</f>
        <v>0</v>
      </c>
      <c r="H280" s="1">
        <f>(C280*(1-$F$11))*(D280*(1-$D$15)+E280*(1-$E$15)+F280*(1-$F$15))</f>
        <v>0</v>
      </c>
      <c r="I280" s="18"/>
    </row>
    <row r="281" spans="1:9" ht="12.75" customHeight="1">
      <c r="A281" s="40" t="s">
        <v>58</v>
      </c>
      <c r="B281" s="25" t="s">
        <v>292</v>
      </c>
      <c r="C281" s="96">
        <v>228.1</v>
      </c>
      <c r="D281" s="29"/>
      <c r="E281" s="29"/>
      <c r="F281" s="29"/>
      <c r="G281" s="1">
        <f>(C281*(1-$F$11))*(D281*(1-$D$15)+E281*(1-$E$15)+F281*(1-$F$15))/(D281+E281+F281+0.00001)</f>
        <v>0</v>
      </c>
      <c r="H281" s="1">
        <f>(C281*(1-$F$11))*(D281*(1-$D$15)+E281*(1-$E$15)+F281*(1-$F$15))</f>
        <v>0</v>
      </c>
      <c r="I281" s="18"/>
    </row>
    <row r="282" spans="1:9" ht="12.75" customHeight="1">
      <c r="A282" s="40" t="s">
        <v>59</v>
      </c>
      <c r="B282" s="25" t="s">
        <v>293</v>
      </c>
      <c r="C282" s="96">
        <v>259.5</v>
      </c>
      <c r="D282" s="29"/>
      <c r="E282" s="29"/>
      <c r="F282" s="29"/>
      <c r="G282" s="1">
        <f>(C282*(1-$F$11))*(D282*(1-$D$15)+E282*(1-$E$15)+F282*(1-$F$15))/(D282+E282+F282+0.00001)</f>
        <v>0</v>
      </c>
      <c r="H282" s="1">
        <f>(C282*(1-$F$11))*(D282*(1-$D$15)+E282*(1-$E$15)+F282*(1-$F$15))</f>
        <v>0</v>
      </c>
      <c r="I282" s="18"/>
    </row>
    <row r="283" spans="1:9" ht="12.75" customHeight="1">
      <c r="A283" s="40" t="s">
        <v>69</v>
      </c>
      <c r="B283" s="25" t="s">
        <v>814</v>
      </c>
      <c r="C283" s="96">
        <v>358.68</v>
      </c>
      <c r="D283" s="29"/>
      <c r="E283" s="29"/>
      <c r="F283" s="29"/>
      <c r="G283" s="1">
        <f>(C283*(1-$F$11))*(D283*(1-$D$15)+E283*(1-$E$15)+F283*(1-$F$15))/(D283+E283+F283+0.00001)</f>
        <v>0</v>
      </c>
      <c r="H283" s="1">
        <f>(C283*(1-$F$11))*(D283*(1-$D$15)+E283*(1-$E$15)+F283*(1-$F$15))</f>
        <v>0</v>
      </c>
      <c r="I283" s="18"/>
    </row>
    <row r="284" spans="1:9" ht="12.75" customHeight="1">
      <c r="A284" s="41" t="s">
        <v>815</v>
      </c>
      <c r="B284" s="28" t="s">
        <v>818</v>
      </c>
      <c r="C284" s="96">
        <v>271.89999999999998</v>
      </c>
      <c r="D284" s="29"/>
      <c r="E284" s="29"/>
      <c r="F284" s="29"/>
      <c r="G284" s="1">
        <f>(C284*(1-$F$11))*(D284*(1-$D$15)+E284*(1-$E$15)+F284*(1-$F$15))/(D284+E284+F284+0.00001)</f>
        <v>0</v>
      </c>
      <c r="H284" s="1">
        <f>(C284*(1-$F$11))*(D284*(1-$D$15)+E284*(1-$E$15)+F284*(1-$F$15))</f>
        <v>0</v>
      </c>
      <c r="I284" s="18"/>
    </row>
    <row r="285" spans="1:9" ht="12.75" customHeight="1">
      <c r="A285" s="42"/>
      <c r="B285" s="42"/>
      <c r="C285" s="98" t="s">
        <v>2</v>
      </c>
      <c r="D285" s="8">
        <f>SUM(D280:D284)</f>
        <v>0</v>
      </c>
      <c r="E285" s="8">
        <f>SUM(E280:E284)</f>
        <v>0</v>
      </c>
      <c r="F285" s="8">
        <f>SUM(F280:F284)</f>
        <v>0</v>
      </c>
      <c r="H285" s="2">
        <f>SUM(H280:H284)</f>
        <v>0</v>
      </c>
      <c r="I285" s="18"/>
    </row>
    <row r="286" spans="1:9" ht="12.75" customHeight="1">
      <c r="C286" s="98"/>
      <c r="D286" s="8"/>
      <c r="E286" s="8"/>
      <c r="F286" s="30"/>
      <c r="H286" s="2"/>
      <c r="I286" s="18"/>
    </row>
    <row r="287" spans="1:9" ht="14.25" customHeight="1">
      <c r="A287" s="43"/>
      <c r="B287" s="44" t="s">
        <v>714</v>
      </c>
      <c r="C287" s="98"/>
      <c r="D287" s="39">
        <v>30</v>
      </c>
      <c r="E287" s="39">
        <v>15</v>
      </c>
      <c r="F287" s="39">
        <v>5</v>
      </c>
      <c r="H287" s="2"/>
      <c r="I287" s="18"/>
    </row>
    <row r="288" spans="1:9" ht="12.75" customHeight="1">
      <c r="A288" s="40" t="s">
        <v>816</v>
      </c>
      <c r="B288" s="25" t="s">
        <v>817</v>
      </c>
      <c r="C288" s="96">
        <v>246.28</v>
      </c>
      <c r="D288" s="29"/>
      <c r="E288" s="29"/>
      <c r="F288" s="29"/>
      <c r="G288" s="1">
        <f>(C288*(1-$F$11))*(D288*(1-$D$15)+E288*(1-$E$15)+F288*(1-$F$15))/(D288+E288+F288+0.00001)</f>
        <v>0</v>
      </c>
      <c r="H288" s="1">
        <f>(C288*(1-$F$11))*(D288*(1-$D$15)+E288*(1-$E$15)+F288*(1-$F$15))</f>
        <v>0</v>
      </c>
      <c r="I288" s="18"/>
    </row>
    <row r="289" spans="1:11" ht="12.75" customHeight="1">
      <c r="A289" s="41" t="s">
        <v>458</v>
      </c>
      <c r="B289" s="28" t="s">
        <v>459</v>
      </c>
      <c r="C289" s="96">
        <v>114.05</v>
      </c>
      <c r="D289" s="29"/>
      <c r="E289" s="29"/>
      <c r="F289" s="29"/>
      <c r="G289" s="1">
        <f>(C289*(1-$F$11))*(D289*(1-$D$15)+E289*(1-$E$15)+F289*(1-$F$15))/(D289+E289+F289+0.00001)</f>
        <v>0</v>
      </c>
      <c r="H289" s="1">
        <f>(C289*(1-$F$11))*(D289*(1-$D$15)+E289*(1-$E$15)+F289*(1-$F$15))</f>
        <v>0</v>
      </c>
      <c r="I289" s="18"/>
    </row>
    <row r="290" spans="1:11" ht="12.75" customHeight="1">
      <c r="A290" s="42"/>
      <c r="B290" s="42"/>
      <c r="C290" s="98" t="s">
        <v>2</v>
      </c>
      <c r="D290" s="8">
        <f>SUM(D288:D289)</f>
        <v>0</v>
      </c>
      <c r="E290" s="8">
        <f>SUM(E288:E289)</f>
        <v>0</v>
      </c>
      <c r="F290" s="8">
        <f>SUM(F288:F289)</f>
        <v>0</v>
      </c>
      <c r="H290" s="2">
        <f>SUM(H288:H289)</f>
        <v>0</v>
      </c>
      <c r="I290" s="18"/>
    </row>
    <row r="291" spans="1:11" ht="12.75" customHeight="1">
      <c r="A291" s="42"/>
      <c r="C291" s="98"/>
      <c r="D291" s="8"/>
      <c r="E291" s="8"/>
      <c r="F291" s="30"/>
      <c r="H291" s="2"/>
      <c r="I291" s="18"/>
    </row>
    <row r="292" spans="1:11" ht="31.5" customHeight="1">
      <c r="A292" s="95"/>
      <c r="C292" s="98"/>
      <c r="D292" s="20"/>
      <c r="E292" s="20"/>
      <c r="F292" s="20"/>
      <c r="H292" s="2"/>
      <c r="I292" s="18"/>
    </row>
    <row r="293" spans="1:11" ht="12.75" customHeight="1">
      <c r="A293" s="52"/>
      <c r="C293" s="98"/>
      <c r="D293" s="20"/>
      <c r="E293" s="20"/>
      <c r="F293" s="20"/>
      <c r="H293" s="2"/>
      <c r="I293" s="18"/>
    </row>
    <row r="294" spans="1:11" ht="12.75" customHeight="1">
      <c r="A294" s="82"/>
      <c r="B294" s="59" t="s">
        <v>1057</v>
      </c>
      <c r="C294" s="98"/>
      <c r="D294" s="33">
        <v>480</v>
      </c>
      <c r="E294" s="33">
        <v>120</v>
      </c>
      <c r="F294" s="33">
        <v>60</v>
      </c>
      <c r="H294" s="2"/>
      <c r="I294" s="18"/>
      <c r="J294" s="18"/>
      <c r="K294" s="18"/>
    </row>
    <row r="295" spans="1:11" ht="12.75" customHeight="1">
      <c r="A295" s="24" t="s">
        <v>1039</v>
      </c>
      <c r="B295" s="25" t="s">
        <v>1040</v>
      </c>
      <c r="C295" s="96">
        <v>71.900000000000006</v>
      </c>
      <c r="D295" s="29"/>
      <c r="E295" s="29"/>
      <c r="F295" s="29"/>
      <c r="G295" s="1">
        <f>(C295*(1-$F$9))*(D295*(1-$D$15)+E295*(1-$E$15)+F295*(1-$F$15))/(D295+E295+F295+0.00001)</f>
        <v>0</v>
      </c>
      <c r="H295" s="1">
        <f>(C295*(1-$F$9))*(D295*(1-$D$15)+E295*(1-$E$15)+F295*(1-$F$15))</f>
        <v>0</v>
      </c>
      <c r="I295" s="18"/>
      <c r="J295" s="18"/>
      <c r="K295" s="18"/>
    </row>
    <row r="296" spans="1:11" ht="12.75" customHeight="1">
      <c r="A296" s="24" t="s">
        <v>1041</v>
      </c>
      <c r="B296" s="25" t="s">
        <v>1042</v>
      </c>
      <c r="C296" s="96">
        <v>71.900000000000006</v>
      </c>
      <c r="D296" s="29"/>
      <c r="E296" s="29"/>
      <c r="F296" s="29"/>
      <c r="G296" s="1">
        <f t="shared" ref="G296:G304" si="18">(C296*(1-$F$9))*(D296*(1-$D$15)+E296*(1-$E$15)+F296*(1-$F$15))/(D296+E296+F296+0.00001)</f>
        <v>0</v>
      </c>
      <c r="H296" s="1">
        <f t="shared" ref="H296:H304" si="19">(C296*(1-$F$9))*(D296*(1-$D$15)+E296*(1-$E$15)+F296*(1-$F$15))</f>
        <v>0</v>
      </c>
      <c r="I296" s="18"/>
      <c r="J296" s="18"/>
      <c r="K296" s="18"/>
    </row>
    <row r="297" spans="1:11" ht="12.75" customHeight="1">
      <c r="A297" s="24" t="s">
        <v>1043</v>
      </c>
      <c r="B297" s="25" t="s">
        <v>1044</v>
      </c>
      <c r="C297" s="96">
        <v>64.459999999999994</v>
      </c>
      <c r="D297" s="29"/>
      <c r="E297" s="29"/>
      <c r="F297" s="29"/>
      <c r="G297" s="1">
        <f t="shared" si="18"/>
        <v>0</v>
      </c>
      <c r="H297" s="1">
        <f t="shared" si="19"/>
        <v>0</v>
      </c>
      <c r="I297" s="18"/>
      <c r="J297" s="18"/>
      <c r="K297" s="18"/>
    </row>
    <row r="298" spans="1:11" ht="12.75" customHeight="1">
      <c r="A298" s="24" t="s">
        <v>1045</v>
      </c>
      <c r="B298" s="25" t="s">
        <v>1046</v>
      </c>
      <c r="C298" s="96">
        <v>66.12</v>
      </c>
      <c r="D298" s="29"/>
      <c r="E298" s="29"/>
      <c r="F298" s="29"/>
      <c r="G298" s="1">
        <f t="shared" si="18"/>
        <v>0</v>
      </c>
      <c r="H298" s="1">
        <f t="shared" si="19"/>
        <v>0</v>
      </c>
      <c r="I298" s="18"/>
      <c r="J298" s="18"/>
      <c r="K298" s="18"/>
    </row>
    <row r="299" spans="1:11" ht="12.75" customHeight="1">
      <c r="A299" s="24" t="s">
        <v>1047</v>
      </c>
      <c r="B299" s="25" t="s">
        <v>1048</v>
      </c>
      <c r="C299" s="96">
        <v>14.05</v>
      </c>
      <c r="D299" s="29"/>
      <c r="E299" s="29"/>
      <c r="F299" s="29"/>
      <c r="G299" s="1">
        <f t="shared" si="18"/>
        <v>0</v>
      </c>
      <c r="H299" s="1">
        <f t="shared" si="19"/>
        <v>0</v>
      </c>
      <c r="I299" s="18"/>
      <c r="J299" s="18"/>
      <c r="K299" s="18"/>
    </row>
    <row r="300" spans="1:11" ht="12.75" customHeight="1">
      <c r="A300" s="24" t="s">
        <v>1049</v>
      </c>
      <c r="B300" s="25" t="s">
        <v>1050</v>
      </c>
      <c r="C300" s="96">
        <v>22.31</v>
      </c>
      <c r="D300" s="29"/>
      <c r="E300" s="29"/>
      <c r="F300" s="29"/>
      <c r="G300" s="1">
        <f t="shared" si="18"/>
        <v>0</v>
      </c>
      <c r="H300" s="1">
        <f t="shared" si="19"/>
        <v>0</v>
      </c>
      <c r="I300" s="18"/>
      <c r="J300" s="18"/>
      <c r="K300" s="18"/>
    </row>
    <row r="301" spans="1:11" ht="12.75" customHeight="1">
      <c r="A301" s="24" t="s">
        <v>1051</v>
      </c>
      <c r="B301" s="25" t="s">
        <v>1109</v>
      </c>
      <c r="C301" s="96">
        <v>96.69</v>
      </c>
      <c r="D301" s="29"/>
      <c r="E301" s="29"/>
      <c r="F301" s="29"/>
      <c r="G301" s="1">
        <f t="shared" si="18"/>
        <v>0</v>
      </c>
      <c r="H301" s="1">
        <f t="shared" si="19"/>
        <v>0</v>
      </c>
      <c r="I301" s="18"/>
      <c r="J301" s="18"/>
      <c r="K301" s="18"/>
    </row>
    <row r="302" spans="1:11" ht="12.75" customHeight="1">
      <c r="A302" s="24" t="s">
        <v>1052</v>
      </c>
      <c r="B302" s="25" t="s">
        <v>1110</v>
      </c>
      <c r="C302" s="96">
        <v>96.69</v>
      </c>
      <c r="D302" s="29"/>
      <c r="E302" s="29"/>
      <c r="F302" s="29"/>
      <c r="G302" s="1">
        <f t="shared" si="18"/>
        <v>0</v>
      </c>
      <c r="H302" s="1">
        <f t="shared" si="19"/>
        <v>0</v>
      </c>
      <c r="I302" s="18"/>
      <c r="J302" s="18"/>
      <c r="K302" s="18"/>
    </row>
    <row r="303" spans="1:11" ht="12.75" customHeight="1">
      <c r="A303" s="24" t="s">
        <v>1053</v>
      </c>
      <c r="B303" s="25" t="s">
        <v>1054</v>
      </c>
      <c r="C303" s="96">
        <v>38.840000000000003</v>
      </c>
      <c r="D303" s="29"/>
      <c r="E303" s="29"/>
      <c r="F303" s="29"/>
      <c r="G303" s="1">
        <f t="shared" si="18"/>
        <v>0</v>
      </c>
      <c r="H303" s="1">
        <f t="shared" si="19"/>
        <v>0</v>
      </c>
      <c r="I303" s="18"/>
      <c r="J303" s="18"/>
      <c r="K303" s="18"/>
    </row>
    <row r="304" spans="1:11" ht="12.75" customHeight="1">
      <c r="A304" s="27" t="s">
        <v>1055</v>
      </c>
      <c r="B304" s="28" t="s">
        <v>1056</v>
      </c>
      <c r="C304" s="96">
        <v>22.86</v>
      </c>
      <c r="D304" s="29"/>
      <c r="E304" s="29"/>
      <c r="F304" s="29"/>
      <c r="G304" s="1">
        <f t="shared" si="18"/>
        <v>0</v>
      </c>
      <c r="H304" s="1">
        <f t="shared" si="19"/>
        <v>0</v>
      </c>
      <c r="I304" s="18"/>
      <c r="J304" s="18"/>
      <c r="K304" s="18"/>
    </row>
    <row r="305" spans="1:11" ht="12.75" customHeight="1">
      <c r="A305" s="52"/>
      <c r="C305" s="98" t="s">
        <v>2</v>
      </c>
      <c r="D305" s="20">
        <f>SUM(D295:D304)</f>
        <v>0</v>
      </c>
      <c r="E305" s="20">
        <f>SUM(E295:E304)</f>
        <v>0</v>
      </c>
      <c r="F305" s="20">
        <f>SUM(F295:F304)</f>
        <v>0</v>
      </c>
      <c r="H305" s="2">
        <f>SUM(H295:H304)</f>
        <v>0</v>
      </c>
      <c r="I305" s="18"/>
      <c r="J305" s="18"/>
      <c r="K305" s="18"/>
    </row>
    <row r="306" spans="1:11" ht="12.75" customHeight="1">
      <c r="A306" s="52"/>
      <c r="C306" s="98"/>
      <c r="D306" s="98"/>
      <c r="E306" s="98"/>
      <c r="F306" s="98"/>
      <c r="H306" s="2"/>
      <c r="I306" s="18"/>
    </row>
    <row r="307" spans="1:11" ht="12.75" customHeight="1">
      <c r="A307" s="43"/>
      <c r="B307" s="44" t="s">
        <v>712</v>
      </c>
      <c r="C307" s="98"/>
      <c r="D307" s="39">
        <v>120</v>
      </c>
      <c r="E307" s="39">
        <v>60</v>
      </c>
      <c r="F307" s="39">
        <v>24</v>
      </c>
      <c r="H307" s="2"/>
      <c r="I307" s="18"/>
    </row>
    <row r="308" spans="1:11" ht="12.75" customHeight="1">
      <c r="A308" s="41" t="s">
        <v>713</v>
      </c>
      <c r="B308" s="46" t="s">
        <v>762</v>
      </c>
      <c r="C308" s="96">
        <v>91.29</v>
      </c>
      <c r="D308" s="29"/>
      <c r="E308" s="29"/>
      <c r="F308" s="29"/>
      <c r="G308" s="1">
        <f>(C308*(1-$F$9))*(D308*(1-$D$15)+E308*(1-$E$15)+F308*(1-$F$15))/(D308+E308+F308+0.00001)</f>
        <v>0</v>
      </c>
      <c r="H308" s="2">
        <f>(C308*(1-$F$9))*(D308*(1-$D$15)+E308*(1-$E$15)+F308*(1-$F$15))</f>
        <v>0</v>
      </c>
      <c r="I308" s="18"/>
    </row>
    <row r="309" spans="1:11" ht="12.75" customHeight="1">
      <c r="A309" s="52"/>
      <c r="C309" s="98"/>
      <c r="D309" s="8">
        <f>SUM(D308:D308)</f>
        <v>0</v>
      </c>
      <c r="E309" s="8">
        <f>SUM(E308:E308)</f>
        <v>0</v>
      </c>
      <c r="F309" s="8">
        <f>SUM(F308:F308)</f>
        <v>0</v>
      </c>
      <c r="H309" s="2"/>
      <c r="I309" s="18"/>
    </row>
    <row r="310" spans="1:11" ht="12.75" customHeight="1">
      <c r="A310" s="52"/>
      <c r="C310" s="98"/>
      <c r="D310" s="20"/>
      <c r="E310" s="20"/>
      <c r="F310" s="20"/>
      <c r="H310" s="2"/>
      <c r="I310" s="18"/>
    </row>
    <row r="311" spans="1:11" ht="12.75" customHeight="1">
      <c r="A311" s="82"/>
      <c r="B311" s="59" t="s">
        <v>714</v>
      </c>
      <c r="C311" s="98"/>
      <c r="D311" s="33">
        <v>500</v>
      </c>
      <c r="E311" s="33">
        <v>250</v>
      </c>
      <c r="F311" s="33">
        <v>100</v>
      </c>
      <c r="H311" s="2"/>
      <c r="I311" s="18"/>
    </row>
    <row r="312" spans="1:11" ht="12.75" customHeight="1">
      <c r="A312" s="36" t="s">
        <v>715</v>
      </c>
      <c r="B312" s="110" t="s">
        <v>763</v>
      </c>
      <c r="C312" s="96">
        <v>10.14</v>
      </c>
      <c r="D312" s="29"/>
      <c r="E312" s="29"/>
      <c r="F312" s="29"/>
      <c r="G312" s="1">
        <f>(C312*(1-$F$9))*(D312*(1-$D$15)+E312*(1-$E$15)+F312*(1-$F$15))/(D312+E312+F312+0.00001)</f>
        <v>0</v>
      </c>
      <c r="H312" s="1">
        <f>(C312*(1-$F$9))*(D312*(1-$D$15)+E312*(1-$E$15)+F312*(1-$F$15))</f>
        <v>0</v>
      </c>
      <c r="I312" s="18"/>
    </row>
    <row r="313" spans="1:11" ht="12.75" customHeight="1">
      <c r="A313" s="36" t="s">
        <v>716</v>
      </c>
      <c r="B313" s="110" t="s">
        <v>764</v>
      </c>
      <c r="C313" s="96">
        <v>13</v>
      </c>
      <c r="D313" s="29"/>
      <c r="E313" s="29"/>
      <c r="F313" s="29"/>
      <c r="G313" s="1">
        <f>(C313*(1-$F$9))*(D313*(1-$D$15)+E313*(1-$E$15)+F313*(1-$F$15))/(D313+E313+F313+0.00001)</f>
        <v>0</v>
      </c>
      <c r="H313" s="1">
        <f>(C313*(1-$F$9))*(D313*(1-$D$15)+E313*(1-$E$15)+F313*(1-$F$15))</f>
        <v>0</v>
      </c>
      <c r="I313" s="18"/>
    </row>
    <row r="314" spans="1:11" ht="12.75" customHeight="1">
      <c r="A314" s="37" t="s">
        <v>717</v>
      </c>
      <c r="B314" s="111" t="s">
        <v>765</v>
      </c>
      <c r="C314" s="96">
        <v>18.29</v>
      </c>
      <c r="D314" s="29"/>
      <c r="E314" s="29"/>
      <c r="F314" s="29"/>
      <c r="G314" s="1">
        <f>(C314*(1-$F$9))*(D314*(1-$D$15)+E314*(1-$E$15)+F314*(1-$F$15))/(D314+E314+F314+0.00001)</f>
        <v>0</v>
      </c>
      <c r="H314" s="1">
        <f>(C314*(1-$F$9))*(D314*(1-$D$15)+E314*(1-$E$15)+F314*(1-$F$15))</f>
        <v>0</v>
      </c>
      <c r="I314" s="18"/>
    </row>
    <row r="315" spans="1:11" ht="12.75" customHeight="1">
      <c r="A315" s="52"/>
      <c r="C315" s="98" t="s">
        <v>2</v>
      </c>
      <c r="D315" s="20">
        <f>SUM(D312:D314)</f>
        <v>0</v>
      </c>
      <c r="E315" s="20">
        <f>SUM(E312:E314)</f>
        <v>0</v>
      </c>
      <c r="F315" s="20">
        <f>SUM(F312:F314)</f>
        <v>0</v>
      </c>
      <c r="H315" s="2">
        <f>SUM(H312:H314)</f>
        <v>0</v>
      </c>
      <c r="I315" s="18"/>
    </row>
    <row r="316" spans="1:11" ht="12.75" customHeight="1">
      <c r="A316" s="52"/>
      <c r="C316" s="98"/>
      <c r="D316" s="20"/>
      <c r="E316" s="20"/>
      <c r="F316" s="20"/>
      <c r="H316" s="2"/>
      <c r="I316" s="18"/>
    </row>
    <row r="317" spans="1:11" ht="12.75" customHeight="1">
      <c r="A317" s="82"/>
      <c r="B317" s="59" t="s">
        <v>13</v>
      </c>
      <c r="C317" s="98"/>
      <c r="D317" s="33">
        <v>1500</v>
      </c>
      <c r="E317" s="33">
        <v>500</v>
      </c>
      <c r="F317" s="33">
        <v>100</v>
      </c>
      <c r="H317" s="2"/>
      <c r="I317" s="18"/>
    </row>
    <row r="318" spans="1:11" ht="12.75" customHeight="1">
      <c r="A318" s="36" t="s">
        <v>124</v>
      </c>
      <c r="B318" s="110" t="s">
        <v>128</v>
      </c>
      <c r="C318" s="96">
        <v>9</v>
      </c>
      <c r="D318" s="29"/>
      <c r="E318" s="29"/>
      <c r="F318" s="29"/>
      <c r="G318" s="1">
        <f>(C318*(1-$F$9))*(D318*(1-$D$15)+E318*(1-$E$15)+F318*(1-$F$15))/(D318+E318+F318+0.00001)</f>
        <v>0</v>
      </c>
      <c r="H318" s="1">
        <f>(C318*(1-$F$9))*(D318*(1-$D$15)+E318*(1-$E$15)+F318*(1-$F$15))</f>
        <v>0</v>
      </c>
      <c r="I318" s="18"/>
    </row>
    <row r="319" spans="1:11" ht="12.75" customHeight="1">
      <c r="A319" s="36" t="s">
        <v>125</v>
      </c>
      <c r="B319" s="110" t="s">
        <v>129</v>
      </c>
      <c r="C319" s="96">
        <v>14.71</v>
      </c>
      <c r="D319" s="29"/>
      <c r="E319" s="29"/>
      <c r="F319" s="29"/>
      <c r="G319" s="1">
        <f>(C319*(1-$F$9))*(D319*(1-$D$15)+E319*(1-$E$15)+F319*(1-$F$15))/(D319+E319+F319+0.00001)</f>
        <v>0</v>
      </c>
      <c r="H319" s="1">
        <f>(C319*(1-$F$9))*(D319*(1-$D$15)+E319*(1-$E$15)+F319*(1-$F$15))</f>
        <v>0</v>
      </c>
      <c r="I319" s="18"/>
    </row>
    <row r="320" spans="1:11" ht="12.75" customHeight="1">
      <c r="A320" s="36" t="s">
        <v>126</v>
      </c>
      <c r="B320" s="110" t="s">
        <v>130</v>
      </c>
      <c r="C320" s="96">
        <v>20.57</v>
      </c>
      <c r="D320" s="29"/>
      <c r="E320" s="29"/>
      <c r="F320" s="29"/>
      <c r="G320" s="1">
        <f>(C320*(1-$F$9))*(D320*(1-$D$15)+E320*(1-$E$15)+F320*(1-$F$15))/(D320+E320+F320+0.00001)</f>
        <v>0</v>
      </c>
      <c r="H320" s="1">
        <f>(C320*(1-$F$9))*(D320*(1-$D$15)+E320*(1-$E$15)+F320*(1-$F$15))</f>
        <v>0</v>
      </c>
      <c r="I320" s="18"/>
    </row>
    <row r="321" spans="1:9" ht="12.75" customHeight="1">
      <c r="A321" s="37" t="s">
        <v>127</v>
      </c>
      <c r="B321" s="111" t="s">
        <v>131</v>
      </c>
      <c r="C321" s="96">
        <v>30.43</v>
      </c>
      <c r="D321" s="29"/>
      <c r="E321" s="29"/>
      <c r="F321" s="29"/>
      <c r="G321" s="1">
        <f>(C321*(1-$F$9))*(D321*(1-$D$15)+E321*(1-$E$15)+F321*(1-$F$15))/(D321+E321+F321+0.00001)</f>
        <v>0</v>
      </c>
      <c r="H321" s="1">
        <f>(C321*(1-$F$9))*(D321*(1-$D$15)+E321*(1-$E$15)+F321*(1-$F$15))</f>
        <v>0</v>
      </c>
      <c r="I321" s="18"/>
    </row>
    <row r="322" spans="1:9" ht="12.75" customHeight="1">
      <c r="A322" s="52"/>
      <c r="C322" s="98" t="s">
        <v>2</v>
      </c>
      <c r="D322" s="20">
        <f>SUM(D318:D321)</f>
        <v>0</v>
      </c>
      <c r="E322" s="20">
        <f>SUM(E318:E321)</f>
        <v>0</v>
      </c>
      <c r="F322" s="20">
        <f>SUM(F318:F321)</f>
        <v>0</v>
      </c>
      <c r="H322" s="2">
        <f>SUM(H318:H321)</f>
        <v>0</v>
      </c>
      <c r="I322" s="18"/>
    </row>
    <row r="323" spans="1:9" ht="12.75" customHeight="1">
      <c r="A323" s="52"/>
      <c r="C323" s="98"/>
      <c r="D323" s="20"/>
      <c r="E323" s="20"/>
      <c r="F323" s="20"/>
      <c r="H323" s="2"/>
      <c r="I323" s="18"/>
    </row>
    <row r="324" spans="1:9" ht="12.75" customHeight="1">
      <c r="A324" s="82"/>
      <c r="B324" s="59" t="s">
        <v>449</v>
      </c>
      <c r="C324" s="98"/>
      <c r="D324" s="33">
        <v>1000</v>
      </c>
      <c r="E324" s="33">
        <v>250</v>
      </c>
      <c r="F324" s="33">
        <v>50</v>
      </c>
      <c r="H324" s="2"/>
      <c r="I324" s="18"/>
    </row>
    <row r="325" spans="1:9" ht="12.75" customHeight="1">
      <c r="A325" s="36" t="s">
        <v>294</v>
      </c>
      <c r="B325" s="110" t="s">
        <v>300</v>
      </c>
      <c r="C325" s="96">
        <v>8</v>
      </c>
      <c r="D325" s="29"/>
      <c r="E325" s="29"/>
      <c r="F325" s="29"/>
      <c r="G325" s="1">
        <f t="shared" ref="G325:G330" si="20">(C325*(1-$F$9))*(D325*(1-$D$15)+E325*(1-$E$15)+F325*(1-$F$15))/(D325+E325+F325+0.00001)</f>
        <v>0</v>
      </c>
      <c r="H325" s="1">
        <f t="shared" ref="H325:H330" si="21">(C325*(1-$F$9))*(D325*(1-$D$15)+E325*(1-$E$15)+F325*(1-$F$15))</f>
        <v>0</v>
      </c>
      <c r="I325" s="18"/>
    </row>
    <row r="326" spans="1:9" ht="12.75" customHeight="1">
      <c r="A326" s="36" t="s">
        <v>295</v>
      </c>
      <c r="B326" s="110" t="s">
        <v>301</v>
      </c>
      <c r="C326" s="96">
        <v>8</v>
      </c>
      <c r="D326" s="29"/>
      <c r="E326" s="29"/>
      <c r="F326" s="29"/>
      <c r="G326" s="1">
        <f t="shared" si="20"/>
        <v>0</v>
      </c>
      <c r="H326" s="1">
        <f t="shared" si="21"/>
        <v>0</v>
      </c>
      <c r="I326" s="18"/>
    </row>
    <row r="327" spans="1:9" ht="12.75" customHeight="1">
      <c r="A327" s="36" t="s">
        <v>296</v>
      </c>
      <c r="B327" s="110" t="s">
        <v>302</v>
      </c>
      <c r="C327" s="96">
        <v>8</v>
      </c>
      <c r="D327" s="29"/>
      <c r="E327" s="29"/>
      <c r="F327" s="29"/>
      <c r="G327" s="1">
        <f t="shared" si="20"/>
        <v>0</v>
      </c>
      <c r="H327" s="1">
        <f t="shared" si="21"/>
        <v>0</v>
      </c>
      <c r="I327" s="18"/>
    </row>
    <row r="328" spans="1:9" ht="12.75" customHeight="1">
      <c r="A328" s="36" t="s">
        <v>297</v>
      </c>
      <c r="B328" s="110" t="s">
        <v>303</v>
      </c>
      <c r="C328" s="96">
        <v>8</v>
      </c>
      <c r="D328" s="29"/>
      <c r="E328" s="29"/>
      <c r="F328" s="29"/>
      <c r="G328" s="1">
        <f t="shared" si="20"/>
        <v>0</v>
      </c>
      <c r="H328" s="1">
        <f t="shared" si="21"/>
        <v>0</v>
      </c>
      <c r="I328" s="18"/>
    </row>
    <row r="329" spans="1:9" ht="12.75" customHeight="1">
      <c r="A329" s="36" t="s">
        <v>298</v>
      </c>
      <c r="B329" s="110" t="s">
        <v>304</v>
      </c>
      <c r="C329" s="96">
        <v>8</v>
      </c>
      <c r="D329" s="29"/>
      <c r="E329" s="29"/>
      <c r="F329" s="29"/>
      <c r="G329" s="1">
        <f t="shared" si="20"/>
        <v>0</v>
      </c>
      <c r="H329" s="1">
        <f t="shared" si="21"/>
        <v>0</v>
      </c>
      <c r="I329" s="18"/>
    </row>
    <row r="330" spans="1:9" ht="12.75" customHeight="1">
      <c r="A330" s="37" t="s">
        <v>299</v>
      </c>
      <c r="B330" s="111" t="s">
        <v>584</v>
      </c>
      <c r="C330" s="96">
        <v>36.72</v>
      </c>
      <c r="D330" s="29"/>
      <c r="E330" s="29"/>
      <c r="F330" s="29"/>
      <c r="G330" s="1">
        <f t="shared" si="20"/>
        <v>0</v>
      </c>
      <c r="H330" s="1">
        <f t="shared" si="21"/>
        <v>0</v>
      </c>
      <c r="I330" s="18"/>
    </row>
    <row r="331" spans="1:9" ht="12.75" customHeight="1">
      <c r="A331" s="52"/>
      <c r="C331" s="98" t="s">
        <v>2</v>
      </c>
      <c r="D331" s="20">
        <f>SUM(D325:D330)</f>
        <v>0</v>
      </c>
      <c r="E331" s="20">
        <f>SUM(E325:E330)</f>
        <v>0</v>
      </c>
      <c r="F331" s="20">
        <f>SUM(F325:F330)</f>
        <v>0</v>
      </c>
      <c r="H331" s="2">
        <f>SUM(H325:H330)</f>
        <v>0</v>
      </c>
      <c r="I331" s="18"/>
    </row>
    <row r="332" spans="1:9" ht="12.75" customHeight="1">
      <c r="A332" s="52"/>
      <c r="C332" s="98"/>
      <c r="D332" s="20"/>
      <c r="E332" s="20"/>
      <c r="F332" s="20"/>
      <c r="H332" s="2"/>
      <c r="I332" s="18"/>
    </row>
    <row r="333" spans="1:9" ht="12.75" customHeight="1">
      <c r="A333" s="82"/>
      <c r="B333" s="59" t="s">
        <v>709</v>
      </c>
      <c r="C333" s="98"/>
      <c r="D333" s="33">
        <v>300</v>
      </c>
      <c r="E333" s="33">
        <v>100</v>
      </c>
      <c r="F333" s="33">
        <v>30</v>
      </c>
      <c r="H333" s="2"/>
      <c r="I333" s="18"/>
    </row>
    <row r="334" spans="1:9" ht="12.75" customHeight="1">
      <c r="A334" s="36" t="s">
        <v>229</v>
      </c>
      <c r="B334" s="110" t="s">
        <v>230</v>
      </c>
      <c r="C334" s="96">
        <v>13.43</v>
      </c>
      <c r="D334" s="29"/>
      <c r="E334" s="29"/>
      <c r="F334" s="29"/>
      <c r="G334" s="1">
        <f>(C334*(1-$F$9))*(D334*(1-$D$15)+E334*(1-$E$15)+F334*(1-$F$15))/(D334+E334+F334+0.00001)</f>
        <v>0</v>
      </c>
      <c r="H334" s="1">
        <f>(C334*(1-$F$9))*(D334*(1-$D$15)+E334*(1-$E$15)+F334*(1-$F$15))</f>
        <v>0</v>
      </c>
      <c r="I334" s="18"/>
    </row>
    <row r="335" spans="1:9" ht="12.75" customHeight="1">
      <c r="A335" s="37" t="s">
        <v>228</v>
      </c>
      <c r="B335" s="111" t="s">
        <v>231</v>
      </c>
      <c r="C335" s="96">
        <v>16.57</v>
      </c>
      <c r="D335" s="29"/>
      <c r="E335" s="29"/>
      <c r="F335" s="29"/>
      <c r="G335" s="1">
        <f>(C335*(1-$F$9))*(D335*(1-$D$15)+E335*(1-$E$15)+F335*(1-$F$15))/(D335+E335+F335+0.00001)</f>
        <v>0</v>
      </c>
      <c r="H335" s="1">
        <f>(C335*(1-$F$9))*(D335*(1-$D$15)+E335*(1-$E$15)+F335*(1-$F$15))</f>
        <v>0</v>
      </c>
      <c r="I335" s="18"/>
    </row>
    <row r="336" spans="1:9" ht="12.75" customHeight="1">
      <c r="A336" s="52"/>
      <c r="C336" s="98" t="s">
        <v>2</v>
      </c>
      <c r="D336" s="20">
        <f>SUM(D334:D335)</f>
        <v>0</v>
      </c>
      <c r="E336" s="20">
        <f>SUM(E334:E335)</f>
        <v>0</v>
      </c>
      <c r="F336" s="20">
        <f>SUM(F334:F335)</f>
        <v>0</v>
      </c>
      <c r="H336" s="2">
        <f>SUM(H334:H335)</f>
        <v>0</v>
      </c>
      <c r="I336" s="18"/>
    </row>
    <row r="337" spans="1:9" ht="12.75" customHeight="1">
      <c r="A337" s="113"/>
      <c r="B337" s="113"/>
      <c r="C337" s="98"/>
      <c r="D337" s="20"/>
      <c r="E337" s="20"/>
      <c r="F337" s="20"/>
      <c r="H337" s="2"/>
      <c r="I337" s="18"/>
    </row>
    <row r="338" spans="1:9" ht="12.75" customHeight="1">
      <c r="A338" s="82"/>
      <c r="B338" s="59" t="s">
        <v>211</v>
      </c>
      <c r="C338" s="115"/>
      <c r="D338" s="64"/>
      <c r="E338" s="33">
        <v>5000</v>
      </c>
      <c r="F338" s="33">
        <v>2000</v>
      </c>
      <c r="H338" s="2"/>
      <c r="I338" s="18"/>
    </row>
    <row r="339" spans="1:9" ht="12.75" customHeight="1">
      <c r="A339" s="24" t="s">
        <v>221</v>
      </c>
      <c r="B339" s="25" t="s">
        <v>439</v>
      </c>
      <c r="C339" s="118">
        <v>2.29</v>
      </c>
      <c r="D339" s="64"/>
      <c r="E339" s="29"/>
      <c r="F339" s="29"/>
      <c r="G339" s="1">
        <f t="shared" ref="G339:G354" si="22">(C339*(1-$F$9))*(D339*(1-$D$15)+E339*(1-$E$15)+F339*(1-$F$15))/(D339+E339+F339+0.00001)</f>
        <v>0</v>
      </c>
      <c r="H339" s="1">
        <f t="shared" ref="H339:H354" si="23">(C339*(1-$F$9))*(D339*(1-$D$15)+E339*(1-$E$15)+F339*(1-$F$15))</f>
        <v>0</v>
      </c>
      <c r="I339" s="18"/>
    </row>
    <row r="340" spans="1:9" ht="12.75" customHeight="1">
      <c r="A340" s="24" t="s">
        <v>187</v>
      </c>
      <c r="B340" s="25" t="s">
        <v>440</v>
      </c>
      <c r="C340" s="118">
        <v>4.29</v>
      </c>
      <c r="D340" s="64"/>
      <c r="E340" s="29"/>
      <c r="F340" s="29"/>
      <c r="G340" s="1">
        <f t="shared" si="22"/>
        <v>0</v>
      </c>
      <c r="H340" s="1">
        <f t="shared" si="23"/>
        <v>0</v>
      </c>
      <c r="I340" s="18"/>
    </row>
    <row r="341" spans="1:9" ht="12.75" customHeight="1">
      <c r="A341" s="24" t="s">
        <v>232</v>
      </c>
      <c r="B341" s="25" t="s">
        <v>188</v>
      </c>
      <c r="C341" s="118">
        <v>4.29</v>
      </c>
      <c r="D341" s="64"/>
      <c r="E341" s="29"/>
      <c r="F341" s="29"/>
      <c r="G341" s="1">
        <f t="shared" si="22"/>
        <v>0</v>
      </c>
      <c r="H341" s="1">
        <f t="shared" si="23"/>
        <v>0</v>
      </c>
      <c r="I341" s="18"/>
    </row>
    <row r="342" spans="1:9" ht="12.75" customHeight="1">
      <c r="A342" s="24" t="s">
        <v>200</v>
      </c>
      <c r="B342" s="25" t="s">
        <v>189</v>
      </c>
      <c r="C342" s="118">
        <v>4.29</v>
      </c>
      <c r="D342" s="8"/>
      <c r="E342" s="29"/>
      <c r="F342" s="29"/>
      <c r="G342" s="1">
        <f t="shared" si="22"/>
        <v>0</v>
      </c>
      <c r="H342" s="1">
        <f t="shared" si="23"/>
        <v>0</v>
      </c>
      <c r="I342" s="18"/>
    </row>
    <row r="343" spans="1:9" ht="12.75" customHeight="1">
      <c r="A343" s="24" t="s">
        <v>201</v>
      </c>
      <c r="B343" s="25" t="s">
        <v>190</v>
      </c>
      <c r="C343" s="118">
        <v>4.29</v>
      </c>
      <c r="D343" s="8"/>
      <c r="E343" s="29"/>
      <c r="F343" s="29"/>
      <c r="G343" s="1">
        <f t="shared" si="22"/>
        <v>0</v>
      </c>
      <c r="H343" s="1">
        <f t="shared" si="23"/>
        <v>0</v>
      </c>
      <c r="I343" s="18"/>
    </row>
    <row r="344" spans="1:9" ht="12.75" customHeight="1">
      <c r="A344" s="24" t="s">
        <v>202</v>
      </c>
      <c r="B344" s="25" t="s">
        <v>191</v>
      </c>
      <c r="C344" s="118">
        <v>4.29</v>
      </c>
      <c r="D344" s="8"/>
      <c r="E344" s="29"/>
      <c r="F344" s="29"/>
      <c r="G344" s="1">
        <f t="shared" si="22"/>
        <v>0</v>
      </c>
      <c r="H344" s="1">
        <f t="shared" si="23"/>
        <v>0</v>
      </c>
      <c r="I344" s="18"/>
    </row>
    <row r="345" spans="1:9" ht="12.75" customHeight="1">
      <c r="A345" s="24" t="s">
        <v>203</v>
      </c>
      <c r="B345" s="25" t="s">
        <v>192</v>
      </c>
      <c r="C345" s="118">
        <v>4.29</v>
      </c>
      <c r="D345" s="8"/>
      <c r="E345" s="29"/>
      <c r="F345" s="29"/>
      <c r="G345" s="1">
        <f t="shared" si="22"/>
        <v>0</v>
      </c>
      <c r="H345" s="1">
        <f t="shared" si="23"/>
        <v>0</v>
      </c>
      <c r="I345" s="18"/>
    </row>
    <row r="346" spans="1:9" ht="12.75" customHeight="1">
      <c r="A346" s="24" t="s">
        <v>204</v>
      </c>
      <c r="B346" s="25" t="s">
        <v>193</v>
      </c>
      <c r="C346" s="118">
        <v>4.29</v>
      </c>
      <c r="D346" s="8"/>
      <c r="E346" s="29"/>
      <c r="F346" s="29"/>
      <c r="G346" s="1">
        <f t="shared" si="22"/>
        <v>0</v>
      </c>
      <c r="H346" s="1">
        <f t="shared" si="23"/>
        <v>0</v>
      </c>
      <c r="I346" s="18"/>
    </row>
    <row r="347" spans="1:9" ht="12.75" customHeight="1">
      <c r="A347" s="24" t="s">
        <v>416</v>
      </c>
      <c r="B347" s="25" t="s">
        <v>417</v>
      </c>
      <c r="C347" s="118">
        <v>4.29</v>
      </c>
      <c r="D347" s="8"/>
      <c r="E347" s="29"/>
      <c r="F347" s="29"/>
      <c r="G347" s="1">
        <f t="shared" si="22"/>
        <v>0</v>
      </c>
      <c r="H347" s="1">
        <f t="shared" si="23"/>
        <v>0</v>
      </c>
      <c r="I347" s="18"/>
    </row>
    <row r="348" spans="1:9" ht="12.75" customHeight="1">
      <c r="A348" s="24" t="s">
        <v>205</v>
      </c>
      <c r="B348" s="110" t="s">
        <v>194</v>
      </c>
      <c r="C348" s="118">
        <v>6.29</v>
      </c>
      <c r="D348" s="8"/>
      <c r="E348" s="29"/>
      <c r="F348" s="29"/>
      <c r="G348" s="1">
        <f t="shared" si="22"/>
        <v>0</v>
      </c>
      <c r="H348" s="1">
        <f t="shared" si="23"/>
        <v>0</v>
      </c>
      <c r="I348" s="18"/>
    </row>
    <row r="349" spans="1:9" ht="12.75" customHeight="1">
      <c r="A349" s="24" t="s">
        <v>206</v>
      </c>
      <c r="B349" s="110" t="s">
        <v>195</v>
      </c>
      <c r="C349" s="118">
        <v>6.29</v>
      </c>
      <c r="D349" s="8"/>
      <c r="E349" s="29"/>
      <c r="F349" s="29"/>
      <c r="G349" s="1">
        <f t="shared" si="22"/>
        <v>0</v>
      </c>
      <c r="H349" s="1">
        <f t="shared" si="23"/>
        <v>0</v>
      </c>
      <c r="I349" s="18"/>
    </row>
    <row r="350" spans="1:9" ht="12.75" customHeight="1">
      <c r="A350" s="24" t="s">
        <v>207</v>
      </c>
      <c r="B350" s="110" t="s">
        <v>196</v>
      </c>
      <c r="C350" s="118">
        <v>6.29</v>
      </c>
      <c r="D350" s="8"/>
      <c r="E350" s="29"/>
      <c r="F350" s="29"/>
      <c r="G350" s="1">
        <f t="shared" si="22"/>
        <v>0</v>
      </c>
      <c r="H350" s="1">
        <f t="shared" si="23"/>
        <v>0</v>
      </c>
      <c r="I350" s="18"/>
    </row>
    <row r="351" spans="1:9" ht="12.75" customHeight="1">
      <c r="A351" s="24" t="s">
        <v>208</v>
      </c>
      <c r="B351" s="110" t="s">
        <v>197</v>
      </c>
      <c r="C351" s="118">
        <v>6.29</v>
      </c>
      <c r="D351" s="8"/>
      <c r="E351" s="29"/>
      <c r="F351" s="29"/>
      <c r="G351" s="1">
        <f t="shared" si="22"/>
        <v>0</v>
      </c>
      <c r="H351" s="1">
        <f t="shared" si="23"/>
        <v>0</v>
      </c>
      <c r="I351" s="18"/>
    </row>
    <row r="352" spans="1:9" ht="12.75" customHeight="1">
      <c r="A352" s="24" t="s">
        <v>209</v>
      </c>
      <c r="B352" s="110" t="s">
        <v>198</v>
      </c>
      <c r="C352" s="118">
        <v>6.29</v>
      </c>
      <c r="D352" s="8"/>
      <c r="E352" s="29"/>
      <c r="F352" s="29"/>
      <c r="G352" s="1">
        <f t="shared" si="22"/>
        <v>0</v>
      </c>
      <c r="H352" s="1">
        <f t="shared" si="23"/>
        <v>0</v>
      </c>
      <c r="I352" s="18"/>
    </row>
    <row r="353" spans="1:9" ht="12.75" customHeight="1">
      <c r="A353" s="24" t="s">
        <v>210</v>
      </c>
      <c r="B353" s="110" t="s">
        <v>199</v>
      </c>
      <c r="C353" s="118">
        <v>6.29</v>
      </c>
      <c r="D353" s="8"/>
      <c r="E353" s="29"/>
      <c r="F353" s="29"/>
      <c r="G353" s="1">
        <f t="shared" si="22"/>
        <v>0</v>
      </c>
      <c r="H353" s="1">
        <f t="shared" si="23"/>
        <v>0</v>
      </c>
      <c r="I353" s="18"/>
    </row>
    <row r="354" spans="1:9" ht="12.75" customHeight="1">
      <c r="A354" s="27" t="s">
        <v>414</v>
      </c>
      <c r="B354" s="111" t="s">
        <v>415</v>
      </c>
      <c r="C354" s="118">
        <v>6.29</v>
      </c>
      <c r="D354" s="8"/>
      <c r="E354" s="29"/>
      <c r="F354" s="29"/>
      <c r="G354" s="1">
        <f t="shared" si="22"/>
        <v>0</v>
      </c>
      <c r="H354" s="1">
        <f t="shared" si="23"/>
        <v>0</v>
      </c>
      <c r="I354" s="18"/>
    </row>
    <row r="355" spans="1:9" ht="12.75" customHeight="1">
      <c r="A355" s="113"/>
      <c r="B355" s="113"/>
      <c r="C355" s="98" t="s">
        <v>2</v>
      </c>
      <c r="D355" s="20"/>
      <c r="E355" s="20">
        <f>SUM(E339:E354)</f>
        <v>0</v>
      </c>
      <c r="F355" s="20">
        <f>SUM(F339:F354)</f>
        <v>0</v>
      </c>
      <c r="H355" s="2">
        <f>SUM(H339:H354)</f>
        <v>0</v>
      </c>
      <c r="I355" s="18"/>
    </row>
    <row r="356" spans="1:9" ht="12.75" customHeight="1">
      <c r="A356" s="52"/>
      <c r="C356" s="98"/>
      <c r="D356" s="20"/>
      <c r="E356" s="20"/>
      <c r="F356" s="20"/>
      <c r="H356" s="2"/>
      <c r="I356" s="18"/>
    </row>
    <row r="357" spans="1:9" ht="12.75" customHeight="1">
      <c r="A357" s="82"/>
      <c r="B357" s="59" t="s">
        <v>305</v>
      </c>
      <c r="C357" s="98"/>
      <c r="D357" s="33">
        <v>480</v>
      </c>
      <c r="E357" s="33">
        <v>120</v>
      </c>
      <c r="F357" s="33">
        <v>60</v>
      </c>
      <c r="H357" s="2"/>
      <c r="I357" s="18"/>
    </row>
    <row r="358" spans="1:9" ht="12.75" customHeight="1">
      <c r="A358" s="24" t="s">
        <v>460</v>
      </c>
      <c r="B358" s="25" t="s">
        <v>586</v>
      </c>
      <c r="C358" s="96">
        <v>21.29</v>
      </c>
      <c r="D358" s="29"/>
      <c r="E358" s="29"/>
      <c r="F358" s="29"/>
      <c r="G358" s="1">
        <f t="shared" ref="G358:G369" si="24">(C358*(1-$F$9))*(D358*(1-$D$15)+E358*(1-$E$15)+F358*(1-$F$15))/(D358+E358+F358+0.00001)</f>
        <v>0</v>
      </c>
      <c r="H358" s="1">
        <f t="shared" ref="H358:H369" si="25">(C358*(1-$F$9))*(D358*(1-$D$15)+E358*(1-$E$15)+F358*(1-$F$15))</f>
        <v>0</v>
      </c>
      <c r="I358" s="18"/>
    </row>
    <row r="359" spans="1:9" ht="12.75" customHeight="1">
      <c r="A359" s="24" t="s">
        <v>461</v>
      </c>
      <c r="B359" s="25" t="s">
        <v>587</v>
      </c>
      <c r="C359" s="96">
        <v>21.29</v>
      </c>
      <c r="D359" s="29"/>
      <c r="E359" s="29"/>
      <c r="F359" s="29"/>
      <c r="G359" s="1">
        <f t="shared" si="24"/>
        <v>0</v>
      </c>
      <c r="H359" s="1">
        <f t="shared" si="25"/>
        <v>0</v>
      </c>
      <c r="I359" s="18"/>
    </row>
    <row r="360" spans="1:9" ht="12.75" customHeight="1">
      <c r="A360" s="24" t="s">
        <v>462</v>
      </c>
      <c r="B360" s="25" t="s">
        <v>588</v>
      </c>
      <c r="C360" s="96">
        <v>21.29</v>
      </c>
      <c r="D360" s="29"/>
      <c r="E360" s="29"/>
      <c r="F360" s="29"/>
      <c r="G360" s="1">
        <f t="shared" si="24"/>
        <v>0</v>
      </c>
      <c r="H360" s="1">
        <f t="shared" si="25"/>
        <v>0</v>
      </c>
      <c r="I360" s="18"/>
    </row>
    <row r="361" spans="1:9" ht="12.75" customHeight="1">
      <c r="A361" s="24" t="s">
        <v>463</v>
      </c>
      <c r="B361" s="25" t="s">
        <v>589</v>
      </c>
      <c r="C361" s="96">
        <v>21.29</v>
      </c>
      <c r="D361" s="29"/>
      <c r="E361" s="29"/>
      <c r="F361" s="29"/>
      <c r="G361" s="1">
        <f t="shared" si="24"/>
        <v>0</v>
      </c>
      <c r="H361" s="1">
        <f t="shared" si="25"/>
        <v>0</v>
      </c>
      <c r="I361" s="18"/>
    </row>
    <row r="362" spans="1:9" ht="12.75" customHeight="1">
      <c r="A362" s="24" t="s">
        <v>464</v>
      </c>
      <c r="B362" s="25" t="s">
        <v>590</v>
      </c>
      <c r="C362" s="96">
        <v>21.29</v>
      </c>
      <c r="D362" s="29"/>
      <c r="E362" s="29"/>
      <c r="F362" s="29"/>
      <c r="G362" s="1">
        <f t="shared" si="24"/>
        <v>0</v>
      </c>
      <c r="H362" s="1">
        <f t="shared" si="25"/>
        <v>0</v>
      </c>
      <c r="I362" s="18"/>
    </row>
    <row r="363" spans="1:9" ht="12.75" customHeight="1">
      <c r="A363" s="24" t="s">
        <v>465</v>
      </c>
      <c r="B363" s="25" t="s">
        <v>472</v>
      </c>
      <c r="C363" s="96">
        <v>13.29</v>
      </c>
      <c r="D363" s="29"/>
      <c r="E363" s="29"/>
      <c r="F363" s="29"/>
      <c r="G363" s="1">
        <f t="shared" si="24"/>
        <v>0</v>
      </c>
      <c r="H363" s="1">
        <f t="shared" si="25"/>
        <v>0</v>
      </c>
      <c r="I363" s="18"/>
    </row>
    <row r="364" spans="1:9" ht="12.75" customHeight="1">
      <c r="A364" s="24" t="s">
        <v>466</v>
      </c>
      <c r="B364" s="25" t="s">
        <v>473</v>
      </c>
      <c r="C364" s="96">
        <v>13.29</v>
      </c>
      <c r="D364" s="29"/>
      <c r="E364" s="29"/>
      <c r="F364" s="29"/>
      <c r="G364" s="1">
        <f t="shared" si="24"/>
        <v>0</v>
      </c>
      <c r="H364" s="1">
        <f t="shared" si="25"/>
        <v>0</v>
      </c>
      <c r="I364" s="18"/>
    </row>
    <row r="365" spans="1:9" ht="12.75" customHeight="1">
      <c r="A365" s="24" t="s">
        <v>467</v>
      </c>
      <c r="B365" s="25" t="s">
        <v>474</v>
      </c>
      <c r="C365" s="96">
        <v>13.29</v>
      </c>
      <c r="D365" s="29"/>
      <c r="E365" s="29"/>
      <c r="F365" s="29"/>
      <c r="G365" s="1">
        <f t="shared" si="24"/>
        <v>0</v>
      </c>
      <c r="H365" s="1">
        <f t="shared" si="25"/>
        <v>0</v>
      </c>
      <c r="I365" s="18"/>
    </row>
    <row r="366" spans="1:9" ht="12.75" customHeight="1">
      <c r="A366" s="24" t="s">
        <v>468</v>
      </c>
      <c r="B366" s="25" t="s">
        <v>475</v>
      </c>
      <c r="C366" s="96">
        <v>13.29</v>
      </c>
      <c r="D366" s="29"/>
      <c r="E366" s="29"/>
      <c r="F366" s="29"/>
      <c r="G366" s="1">
        <f t="shared" si="24"/>
        <v>0</v>
      </c>
      <c r="H366" s="1">
        <f t="shared" si="25"/>
        <v>0</v>
      </c>
      <c r="I366" s="18"/>
    </row>
    <row r="367" spans="1:9" ht="12.75" customHeight="1">
      <c r="A367" s="24" t="s">
        <v>469</v>
      </c>
      <c r="B367" s="25" t="s">
        <v>476</v>
      </c>
      <c r="C367" s="96">
        <v>13.29</v>
      </c>
      <c r="D367" s="29"/>
      <c r="E367" s="29"/>
      <c r="F367" s="29"/>
      <c r="G367" s="1">
        <f t="shared" si="24"/>
        <v>0</v>
      </c>
      <c r="H367" s="1">
        <f t="shared" si="25"/>
        <v>0</v>
      </c>
      <c r="I367" s="18"/>
    </row>
    <row r="368" spans="1:9" ht="12.75" customHeight="1">
      <c r="A368" s="24" t="s">
        <v>470</v>
      </c>
      <c r="B368" s="25" t="s">
        <v>477</v>
      </c>
      <c r="C368" s="96">
        <v>40.86</v>
      </c>
      <c r="D368" s="29"/>
      <c r="E368" s="29"/>
      <c r="F368" s="29"/>
      <c r="G368" s="1">
        <f t="shared" si="24"/>
        <v>0</v>
      </c>
      <c r="H368" s="1">
        <f t="shared" si="25"/>
        <v>0</v>
      </c>
      <c r="I368" s="18"/>
    </row>
    <row r="369" spans="1:9" ht="12.75" customHeight="1">
      <c r="A369" s="27" t="s">
        <v>471</v>
      </c>
      <c r="B369" s="28" t="s">
        <v>585</v>
      </c>
      <c r="C369" s="96">
        <v>26.43</v>
      </c>
      <c r="D369" s="29"/>
      <c r="E369" s="29"/>
      <c r="F369" s="29"/>
      <c r="G369" s="1">
        <f t="shared" si="24"/>
        <v>0</v>
      </c>
      <c r="H369" s="1">
        <f t="shared" si="25"/>
        <v>0</v>
      </c>
      <c r="I369" s="18"/>
    </row>
    <row r="370" spans="1:9" ht="12.75" customHeight="1">
      <c r="A370" s="52"/>
      <c r="C370" s="98" t="s">
        <v>2</v>
      </c>
      <c r="D370" s="20">
        <f>SUM(D358:D369)</f>
        <v>0</v>
      </c>
      <c r="E370" s="20">
        <f>SUM(E358:E369)</f>
        <v>0</v>
      </c>
      <c r="F370" s="20">
        <f>SUM(F358:F369)</f>
        <v>0</v>
      </c>
      <c r="H370" s="2">
        <f>SUM(H358:H369)</f>
        <v>0</v>
      </c>
      <c r="I370" s="18"/>
    </row>
    <row r="371" spans="1:9" ht="12.75" customHeight="1">
      <c r="A371" s="113"/>
      <c r="B371" s="113"/>
      <c r="C371" s="98"/>
      <c r="D371" s="20"/>
      <c r="E371" s="20"/>
      <c r="F371" s="20"/>
      <c r="H371" s="2"/>
      <c r="I371" s="18"/>
    </row>
    <row r="372" spans="1:9" ht="12.75" customHeight="1">
      <c r="A372" s="82"/>
      <c r="B372" s="59" t="s">
        <v>436</v>
      </c>
      <c r="C372" s="98"/>
      <c r="D372" s="33">
        <v>1000</v>
      </c>
      <c r="E372" s="33">
        <v>350</v>
      </c>
      <c r="F372" s="33">
        <v>100</v>
      </c>
      <c r="H372" s="2"/>
      <c r="I372" s="18"/>
    </row>
    <row r="373" spans="1:9" ht="12.75" customHeight="1">
      <c r="A373" s="36" t="s">
        <v>418</v>
      </c>
      <c r="B373" s="110" t="s">
        <v>566</v>
      </c>
      <c r="C373" s="96">
        <v>8.57</v>
      </c>
      <c r="D373" s="29"/>
      <c r="E373" s="29"/>
      <c r="F373" s="29"/>
      <c r="G373" s="1">
        <f t="shared" ref="G373:G390" si="26">(C373*(1-$F$9))*(D373*(1-$D$15)+E373*(1-$E$15)+F373*(1-$F$15))/(D373+E373+F373+0.00001)</f>
        <v>0</v>
      </c>
      <c r="H373" s="1">
        <f t="shared" ref="H373:H390" si="27">(C373*(1-$F$9))*(D373*(1-$D$15)+E373*(1-$E$15)+F373*(1-$F$15))</f>
        <v>0</v>
      </c>
      <c r="I373" s="18"/>
    </row>
    <row r="374" spans="1:9" ht="12.75" customHeight="1">
      <c r="A374" s="36" t="s">
        <v>419</v>
      </c>
      <c r="B374" s="110" t="s">
        <v>567</v>
      </c>
      <c r="C374" s="96">
        <v>8.57</v>
      </c>
      <c r="D374" s="29"/>
      <c r="E374" s="29"/>
      <c r="F374" s="29"/>
      <c r="G374" s="1">
        <f t="shared" si="26"/>
        <v>0</v>
      </c>
      <c r="H374" s="1">
        <f t="shared" si="27"/>
        <v>0</v>
      </c>
      <c r="I374" s="18"/>
    </row>
    <row r="375" spans="1:9" ht="12.75" customHeight="1">
      <c r="A375" s="36" t="s">
        <v>420</v>
      </c>
      <c r="B375" s="110" t="s">
        <v>568</v>
      </c>
      <c r="C375" s="96">
        <v>8.57</v>
      </c>
      <c r="D375" s="29"/>
      <c r="E375" s="29"/>
      <c r="F375" s="29"/>
      <c r="G375" s="1">
        <f t="shared" si="26"/>
        <v>0</v>
      </c>
      <c r="H375" s="1">
        <f t="shared" si="27"/>
        <v>0</v>
      </c>
      <c r="I375" s="18"/>
    </row>
    <row r="376" spans="1:9" ht="12.75" customHeight="1">
      <c r="A376" s="36" t="s">
        <v>421</v>
      </c>
      <c r="B376" s="110" t="s">
        <v>569</v>
      </c>
      <c r="C376" s="96">
        <v>8.57</v>
      </c>
      <c r="D376" s="29"/>
      <c r="E376" s="29"/>
      <c r="F376" s="29"/>
      <c r="G376" s="1">
        <f t="shared" si="26"/>
        <v>0</v>
      </c>
      <c r="H376" s="1">
        <f t="shared" si="27"/>
        <v>0</v>
      </c>
      <c r="I376" s="18"/>
    </row>
    <row r="377" spans="1:9" ht="12.75" customHeight="1">
      <c r="A377" s="36" t="s">
        <v>422</v>
      </c>
      <c r="B377" s="110" t="s">
        <v>570</v>
      </c>
      <c r="C377" s="96">
        <v>8.57</v>
      </c>
      <c r="D377" s="29"/>
      <c r="E377" s="29"/>
      <c r="F377" s="29"/>
      <c r="G377" s="1">
        <f t="shared" si="26"/>
        <v>0</v>
      </c>
      <c r="H377" s="1">
        <f t="shared" si="27"/>
        <v>0</v>
      </c>
      <c r="I377" s="18"/>
    </row>
    <row r="378" spans="1:9" ht="12.75" customHeight="1">
      <c r="A378" s="36" t="s">
        <v>423</v>
      </c>
      <c r="B378" s="110" t="s">
        <v>571</v>
      </c>
      <c r="C378" s="96">
        <v>8.57</v>
      </c>
      <c r="D378" s="29"/>
      <c r="E378" s="29"/>
      <c r="F378" s="29"/>
      <c r="G378" s="1">
        <f t="shared" si="26"/>
        <v>0</v>
      </c>
      <c r="H378" s="1">
        <f t="shared" si="27"/>
        <v>0</v>
      </c>
      <c r="I378" s="18"/>
    </row>
    <row r="379" spans="1:9" ht="12.75" customHeight="1">
      <c r="A379" s="36" t="s">
        <v>424</v>
      </c>
      <c r="B379" s="110" t="s">
        <v>572</v>
      </c>
      <c r="C379" s="96">
        <v>6.57</v>
      </c>
      <c r="D379" s="29"/>
      <c r="E379" s="29"/>
      <c r="F379" s="29"/>
      <c r="G379" s="1">
        <f t="shared" si="26"/>
        <v>0</v>
      </c>
      <c r="H379" s="1">
        <f t="shared" si="27"/>
        <v>0</v>
      </c>
      <c r="I379" s="18"/>
    </row>
    <row r="380" spans="1:9" ht="12.75" customHeight="1">
      <c r="A380" s="36" t="s">
        <v>425</v>
      </c>
      <c r="B380" s="110" t="s">
        <v>573</v>
      </c>
      <c r="C380" s="96">
        <v>6.57</v>
      </c>
      <c r="D380" s="29"/>
      <c r="E380" s="29"/>
      <c r="F380" s="29"/>
      <c r="G380" s="1">
        <f t="shared" si="26"/>
        <v>0</v>
      </c>
      <c r="H380" s="1">
        <f t="shared" si="27"/>
        <v>0</v>
      </c>
      <c r="I380" s="18"/>
    </row>
    <row r="381" spans="1:9" ht="12.75" customHeight="1">
      <c r="A381" s="36" t="s">
        <v>426</v>
      </c>
      <c r="B381" s="110" t="s">
        <v>574</v>
      </c>
      <c r="C381" s="96">
        <v>6.57</v>
      </c>
      <c r="D381" s="29"/>
      <c r="E381" s="29"/>
      <c r="F381" s="29"/>
      <c r="G381" s="1">
        <f t="shared" si="26"/>
        <v>0</v>
      </c>
      <c r="H381" s="1">
        <f t="shared" si="27"/>
        <v>0</v>
      </c>
      <c r="I381" s="18"/>
    </row>
    <row r="382" spans="1:9" ht="12.75" customHeight="1">
      <c r="A382" s="36" t="s">
        <v>427</v>
      </c>
      <c r="B382" s="110" t="s">
        <v>575</v>
      </c>
      <c r="C382" s="96">
        <v>6.57</v>
      </c>
      <c r="D382" s="29"/>
      <c r="E382" s="29"/>
      <c r="F382" s="29"/>
      <c r="G382" s="1">
        <f t="shared" si="26"/>
        <v>0</v>
      </c>
      <c r="H382" s="1">
        <f t="shared" si="27"/>
        <v>0</v>
      </c>
      <c r="I382" s="18"/>
    </row>
    <row r="383" spans="1:9" ht="12.75" customHeight="1">
      <c r="A383" s="36" t="s">
        <v>428</v>
      </c>
      <c r="B383" s="110" t="s">
        <v>576</v>
      </c>
      <c r="C383" s="96">
        <v>6.57</v>
      </c>
      <c r="D383" s="29"/>
      <c r="E383" s="29"/>
      <c r="F383" s="29"/>
      <c r="G383" s="1">
        <f t="shared" si="26"/>
        <v>0</v>
      </c>
      <c r="H383" s="1">
        <f t="shared" si="27"/>
        <v>0</v>
      </c>
      <c r="I383" s="18"/>
    </row>
    <row r="384" spans="1:9" ht="12.75" customHeight="1">
      <c r="A384" s="36" t="s">
        <v>429</v>
      </c>
      <c r="B384" s="110" t="s">
        <v>577</v>
      </c>
      <c r="C384" s="96">
        <v>6.57</v>
      </c>
      <c r="D384" s="29"/>
      <c r="E384" s="29"/>
      <c r="F384" s="29"/>
      <c r="G384" s="1">
        <f t="shared" si="26"/>
        <v>0</v>
      </c>
      <c r="H384" s="1">
        <f t="shared" si="27"/>
        <v>0</v>
      </c>
      <c r="I384" s="18"/>
    </row>
    <row r="385" spans="1:9" ht="12.75" customHeight="1">
      <c r="A385" s="36" t="s">
        <v>430</v>
      </c>
      <c r="B385" s="110" t="s">
        <v>578</v>
      </c>
      <c r="C385" s="96">
        <v>5.43</v>
      </c>
      <c r="D385" s="29"/>
      <c r="E385" s="29"/>
      <c r="F385" s="29"/>
      <c r="G385" s="1">
        <f t="shared" si="26"/>
        <v>0</v>
      </c>
      <c r="H385" s="1">
        <f t="shared" si="27"/>
        <v>0</v>
      </c>
      <c r="I385" s="18"/>
    </row>
    <row r="386" spans="1:9" ht="12.75" customHeight="1">
      <c r="A386" s="36" t="s">
        <v>431</v>
      </c>
      <c r="B386" s="110" t="s">
        <v>579</v>
      </c>
      <c r="C386" s="96">
        <v>5.43</v>
      </c>
      <c r="D386" s="29"/>
      <c r="E386" s="29"/>
      <c r="F386" s="29"/>
      <c r="G386" s="1">
        <f t="shared" si="26"/>
        <v>0</v>
      </c>
      <c r="H386" s="1">
        <f t="shared" si="27"/>
        <v>0</v>
      </c>
      <c r="I386" s="18"/>
    </row>
    <row r="387" spans="1:9" ht="12.75" customHeight="1">
      <c r="A387" s="36" t="s">
        <v>432</v>
      </c>
      <c r="B387" s="110" t="s">
        <v>580</v>
      </c>
      <c r="C387" s="96">
        <v>5.43</v>
      </c>
      <c r="D387" s="29"/>
      <c r="E387" s="29"/>
      <c r="F387" s="29"/>
      <c r="G387" s="1">
        <f t="shared" si="26"/>
        <v>0</v>
      </c>
      <c r="H387" s="1">
        <f t="shared" si="27"/>
        <v>0</v>
      </c>
      <c r="I387" s="18"/>
    </row>
    <row r="388" spans="1:9" ht="12.75" customHeight="1">
      <c r="A388" s="36" t="s">
        <v>433</v>
      </c>
      <c r="B388" s="110" t="s">
        <v>581</v>
      </c>
      <c r="C388" s="96">
        <v>5.43</v>
      </c>
      <c r="D388" s="29"/>
      <c r="E388" s="29"/>
      <c r="F388" s="29"/>
      <c r="G388" s="1">
        <f t="shared" si="26"/>
        <v>0</v>
      </c>
      <c r="H388" s="1">
        <f t="shared" si="27"/>
        <v>0</v>
      </c>
      <c r="I388" s="18"/>
    </row>
    <row r="389" spans="1:9" ht="12.75" customHeight="1">
      <c r="A389" s="36" t="s">
        <v>434</v>
      </c>
      <c r="B389" s="110" t="s">
        <v>582</v>
      </c>
      <c r="C389" s="96">
        <v>5.43</v>
      </c>
      <c r="D389" s="29"/>
      <c r="E389" s="29"/>
      <c r="F389" s="29"/>
      <c r="G389" s="1">
        <f t="shared" si="26"/>
        <v>0</v>
      </c>
      <c r="H389" s="1">
        <f t="shared" si="27"/>
        <v>0</v>
      </c>
      <c r="I389" s="18"/>
    </row>
    <row r="390" spans="1:9" ht="12.75" customHeight="1">
      <c r="A390" s="37" t="s">
        <v>435</v>
      </c>
      <c r="B390" s="111" t="s">
        <v>583</v>
      </c>
      <c r="C390" s="96">
        <v>5.43</v>
      </c>
      <c r="D390" s="29"/>
      <c r="E390" s="29"/>
      <c r="F390" s="29"/>
      <c r="G390" s="1">
        <f t="shared" si="26"/>
        <v>0</v>
      </c>
      <c r="H390" s="1">
        <f t="shared" si="27"/>
        <v>0</v>
      </c>
      <c r="I390" s="18"/>
    </row>
    <row r="391" spans="1:9" ht="12.75" customHeight="1">
      <c r="A391" s="52"/>
      <c r="C391" s="98" t="s">
        <v>2</v>
      </c>
      <c r="D391" s="20">
        <f>SUM(D373:D390)</f>
        <v>0</v>
      </c>
      <c r="E391" s="20">
        <f>SUM(E373:E390)</f>
        <v>0</v>
      </c>
      <c r="F391" s="20">
        <f>SUM(F373:F390)</f>
        <v>0</v>
      </c>
      <c r="H391" s="2">
        <f>SUM(H373:H390)</f>
        <v>0</v>
      </c>
      <c r="I391" s="18"/>
    </row>
    <row r="392" spans="1:9" ht="12.75" customHeight="1">
      <c r="A392" s="52"/>
      <c r="C392" s="98"/>
      <c r="D392" s="20"/>
      <c r="E392" s="20"/>
      <c r="F392" s="20"/>
      <c r="H392" s="2"/>
      <c r="I392" s="18"/>
    </row>
    <row r="393" spans="1:9" ht="12.75" customHeight="1">
      <c r="A393" s="82"/>
      <c r="B393" s="59" t="s">
        <v>742</v>
      </c>
      <c r="C393" s="98"/>
      <c r="D393" s="33">
        <v>300</v>
      </c>
      <c r="E393" s="33">
        <v>100</v>
      </c>
      <c r="F393" s="33">
        <v>40</v>
      </c>
      <c r="H393" s="2"/>
      <c r="I393" s="18"/>
    </row>
    <row r="394" spans="1:9" ht="12.75" customHeight="1">
      <c r="A394" s="36" t="s">
        <v>819</v>
      </c>
      <c r="B394" s="110" t="s">
        <v>823</v>
      </c>
      <c r="C394" s="96">
        <v>66</v>
      </c>
      <c r="D394" s="29"/>
      <c r="E394" s="29"/>
      <c r="F394" s="29"/>
      <c r="G394" s="1">
        <f>(C394*(1-$F$9))*(D394*(1-$D$15)+E394*(1-$E$15)+F394*(1-$F$15))/(D394+E394+F394+0.00001)</f>
        <v>0</v>
      </c>
      <c r="H394" s="1">
        <f>(C394*(1-$F$9))*(D394*(1-$D$15)+E394*(1-$E$15)+F394*(1-$F$15))</f>
        <v>0</v>
      </c>
      <c r="I394" s="18"/>
    </row>
    <row r="395" spans="1:9" ht="12.75" customHeight="1">
      <c r="A395" s="36" t="s">
        <v>820</v>
      </c>
      <c r="B395" s="110" t="s">
        <v>822</v>
      </c>
      <c r="C395" s="96">
        <v>73.86</v>
      </c>
      <c r="D395" s="29"/>
      <c r="E395" s="29"/>
      <c r="F395" s="29"/>
      <c r="G395" s="1">
        <f>(C395*(1-$F$9))*(D395*(1-$D$15)+E395*(1-$E$15)+F395*(1-$F$15))/(D395+E395+F395+0.00001)</f>
        <v>0</v>
      </c>
      <c r="H395" s="1">
        <f>(C395*(1-$F$9))*(D395*(1-$D$15)+E395*(1-$E$15)+F395*(1-$F$15))</f>
        <v>0</v>
      </c>
      <c r="I395" s="18"/>
    </row>
    <row r="396" spans="1:9" ht="12.75" customHeight="1">
      <c r="A396" s="36" t="s">
        <v>821</v>
      </c>
      <c r="B396" s="110" t="s">
        <v>824</v>
      </c>
      <c r="C396" s="96">
        <v>50.57</v>
      </c>
      <c r="D396" s="29"/>
      <c r="E396" s="29"/>
      <c r="F396" s="29"/>
      <c r="G396" s="1">
        <f>(C396*(1-$F$9))*(D396*(1-$D$15)+E396*(1-$E$15)+F396*(1-$F$15))/(D396+E396+F396+0.00001)</f>
        <v>0</v>
      </c>
      <c r="H396" s="1">
        <f>(C396*(1-$F$9))*(D396*(1-$D$15)+E396*(1-$E$15)+F396*(1-$F$15))</f>
        <v>0</v>
      </c>
      <c r="I396" s="18"/>
    </row>
    <row r="397" spans="1:9" ht="12.75" customHeight="1">
      <c r="A397" s="37" t="s">
        <v>609</v>
      </c>
      <c r="B397" s="111" t="s">
        <v>761</v>
      </c>
      <c r="C397" s="96">
        <v>70</v>
      </c>
      <c r="D397" s="29"/>
      <c r="E397" s="29"/>
      <c r="F397" s="29"/>
      <c r="G397" s="1">
        <f>(C397*(1-$F$9))*(D397*(1-$D$15)+E397*(1-$E$15)+F397*(1-$F$15))/(D397+E397+F397+0.00001)</f>
        <v>0</v>
      </c>
      <c r="H397" s="1">
        <f>(C397*(1-$F$9))*(D397*(1-$D$15)+E397*(1-$E$15)+F397*(1-$F$15))</f>
        <v>0</v>
      </c>
      <c r="I397" s="18"/>
    </row>
    <row r="398" spans="1:9" ht="12.75" customHeight="1">
      <c r="A398" s="52"/>
      <c r="C398" s="98" t="s">
        <v>2</v>
      </c>
      <c r="D398" s="20">
        <f>SUM(D394:D397)</f>
        <v>0</v>
      </c>
      <c r="E398" s="20">
        <f>SUM(E394:E397)</f>
        <v>0</v>
      </c>
      <c r="F398" s="20">
        <f>SUM(F394:F397)</f>
        <v>0</v>
      </c>
      <c r="H398" s="2">
        <f>SUM(H394:H397)</f>
        <v>0</v>
      </c>
      <c r="I398" s="18"/>
    </row>
    <row r="399" spans="1:9" ht="15.75" customHeight="1">
      <c r="A399" s="42"/>
      <c r="B399" s="42"/>
      <c r="C399" s="98"/>
      <c r="D399" s="8"/>
      <c r="E399" s="8"/>
      <c r="F399" s="8"/>
      <c r="H399" s="2"/>
    </row>
    <row r="400" spans="1:9" ht="15.75" customHeight="1">
      <c r="A400" s="42"/>
      <c r="B400" s="42"/>
      <c r="C400" s="98"/>
      <c r="D400" s="8"/>
      <c r="E400" s="8"/>
      <c r="F400" s="8"/>
      <c r="H400" s="2"/>
    </row>
    <row r="401" spans="1:8" ht="15.75" customHeight="1">
      <c r="A401" s="42"/>
      <c r="B401" s="42"/>
      <c r="C401" s="98"/>
      <c r="D401" s="8"/>
      <c r="E401" s="8"/>
      <c r="F401" s="8"/>
      <c r="H401" s="2"/>
    </row>
    <row r="402" spans="1:8">
      <c r="A402" s="42"/>
      <c r="B402" s="42"/>
      <c r="C402" s="98"/>
      <c r="D402" s="8"/>
      <c r="E402" s="8"/>
      <c r="F402" s="8"/>
      <c r="H402" s="2"/>
    </row>
    <row r="403" spans="1:8" ht="12.75" customHeight="1">
      <c r="A403" s="56"/>
      <c r="B403" s="57" t="s">
        <v>310</v>
      </c>
      <c r="C403" s="98"/>
      <c r="D403" s="39">
        <v>1500</v>
      </c>
      <c r="E403" s="39">
        <v>480</v>
      </c>
      <c r="F403" s="39">
        <v>240</v>
      </c>
      <c r="H403" s="2"/>
    </row>
    <row r="404" spans="1:8" ht="12.75" customHeight="1">
      <c r="A404" s="48" t="s">
        <v>79</v>
      </c>
      <c r="B404" s="54" t="s">
        <v>410</v>
      </c>
      <c r="C404" s="96">
        <v>6.5</v>
      </c>
      <c r="D404" s="29"/>
      <c r="E404" s="29"/>
      <c r="F404" s="29"/>
      <c r="G404" s="1">
        <f t="shared" ref="G404:G414" si="28">(C404*(1-$F$6))*(D404*(1-$D$15)+E404*(1-$E$15)+F404*(1-$F$15))/(D404+E404+F404+0.00001)</f>
        <v>0</v>
      </c>
      <c r="H404" s="1">
        <f t="shared" ref="H404:H414" si="29">(C404*(1-$F$6))*(D404*(1-$D$15)+E404*(1-$E$15)+F404*(1-$F$15))</f>
        <v>0</v>
      </c>
    </row>
    <row r="405" spans="1:8" ht="12.75" customHeight="1">
      <c r="A405" s="48" t="s">
        <v>311</v>
      </c>
      <c r="B405" s="54" t="s">
        <v>450</v>
      </c>
      <c r="C405" s="96">
        <v>10</v>
      </c>
      <c r="D405" s="29"/>
      <c r="E405" s="29"/>
      <c r="F405" s="29"/>
      <c r="G405" s="1">
        <f t="shared" si="28"/>
        <v>0</v>
      </c>
      <c r="H405" s="1">
        <f t="shared" si="29"/>
        <v>0</v>
      </c>
    </row>
    <row r="406" spans="1:8" ht="12.75" customHeight="1">
      <c r="A406" s="48" t="s">
        <v>24</v>
      </c>
      <c r="B406" s="54" t="s">
        <v>32</v>
      </c>
      <c r="C406" s="96">
        <v>5.2</v>
      </c>
      <c r="D406" s="58"/>
      <c r="E406" s="58"/>
      <c r="F406" s="58"/>
      <c r="G406" s="1">
        <f t="shared" si="28"/>
        <v>0</v>
      </c>
      <c r="H406" s="1">
        <f t="shared" si="29"/>
        <v>0</v>
      </c>
    </row>
    <row r="407" spans="1:8" ht="12.75" customHeight="1">
      <c r="A407" s="48" t="s">
        <v>27</v>
      </c>
      <c r="B407" s="54" t="s">
        <v>75</v>
      </c>
      <c r="C407" s="96">
        <v>7.5</v>
      </c>
      <c r="D407" s="58"/>
      <c r="E407" s="58"/>
      <c r="F407" s="58"/>
      <c r="G407" s="1">
        <f t="shared" si="28"/>
        <v>0</v>
      </c>
      <c r="H407" s="1">
        <f t="shared" si="29"/>
        <v>0</v>
      </c>
    </row>
    <row r="408" spans="1:8" ht="12.75" customHeight="1">
      <c r="A408" s="48" t="s">
        <v>312</v>
      </c>
      <c r="B408" s="54" t="s">
        <v>545</v>
      </c>
      <c r="C408" s="96">
        <v>7.9</v>
      </c>
      <c r="D408" s="58"/>
      <c r="E408" s="58"/>
      <c r="F408" s="58"/>
      <c r="G408" s="1">
        <f t="shared" si="28"/>
        <v>0</v>
      </c>
      <c r="H408" s="1">
        <f t="shared" si="29"/>
        <v>0</v>
      </c>
    </row>
    <row r="409" spans="1:8" ht="12.75" customHeight="1">
      <c r="A409" s="48" t="s">
        <v>162</v>
      </c>
      <c r="B409" s="54" t="s">
        <v>306</v>
      </c>
      <c r="C409" s="96">
        <v>13.5</v>
      </c>
      <c r="D409" s="58"/>
      <c r="E409" s="58"/>
      <c r="F409" s="58"/>
      <c r="G409" s="1">
        <f t="shared" si="28"/>
        <v>0</v>
      </c>
      <c r="H409" s="1">
        <f t="shared" si="29"/>
        <v>0</v>
      </c>
    </row>
    <row r="410" spans="1:8" ht="12.75" customHeight="1">
      <c r="A410" s="48" t="s">
        <v>308</v>
      </c>
      <c r="B410" s="54" t="s">
        <v>309</v>
      </c>
      <c r="C410" s="96">
        <v>13.5</v>
      </c>
      <c r="D410" s="58"/>
      <c r="E410" s="58"/>
      <c r="F410" s="58"/>
      <c r="G410" s="1">
        <f t="shared" si="28"/>
        <v>0</v>
      </c>
      <c r="H410" s="1">
        <f t="shared" si="29"/>
        <v>0</v>
      </c>
    </row>
    <row r="411" spans="1:8" ht="12.75" customHeight="1">
      <c r="A411" s="48" t="s">
        <v>163</v>
      </c>
      <c r="B411" s="54" t="s">
        <v>212</v>
      </c>
      <c r="C411" s="96">
        <v>7.9</v>
      </c>
      <c r="D411" s="58"/>
      <c r="E411" s="58"/>
      <c r="F411" s="58"/>
      <c r="G411" s="1">
        <f t="shared" si="28"/>
        <v>0</v>
      </c>
      <c r="H411" s="1">
        <f t="shared" si="29"/>
        <v>0</v>
      </c>
    </row>
    <row r="412" spans="1:8" ht="12.75" customHeight="1">
      <c r="A412" s="48" t="s">
        <v>612</v>
      </c>
      <c r="B412" s="54" t="s">
        <v>766</v>
      </c>
      <c r="C412" s="96">
        <v>6.5</v>
      </c>
      <c r="D412" s="58"/>
      <c r="E412" s="58"/>
      <c r="F412" s="58"/>
      <c r="G412" s="1">
        <f t="shared" si="28"/>
        <v>0</v>
      </c>
      <c r="H412" s="1">
        <f t="shared" si="29"/>
        <v>0</v>
      </c>
    </row>
    <row r="413" spans="1:8" ht="12.75" customHeight="1">
      <c r="A413" s="48" t="s">
        <v>613</v>
      </c>
      <c r="B413" s="54" t="s">
        <v>767</v>
      </c>
      <c r="C413" s="96">
        <v>6.4</v>
      </c>
      <c r="D413" s="58"/>
      <c r="E413" s="58"/>
      <c r="F413" s="58"/>
      <c r="G413" s="1">
        <f t="shared" si="28"/>
        <v>0</v>
      </c>
      <c r="H413" s="1">
        <f t="shared" si="29"/>
        <v>0</v>
      </c>
    </row>
    <row r="414" spans="1:8" ht="12.75" customHeight="1">
      <c r="A414" s="49" t="s">
        <v>164</v>
      </c>
      <c r="B414" s="55" t="s">
        <v>307</v>
      </c>
      <c r="C414" s="96">
        <v>10.8</v>
      </c>
      <c r="D414" s="58"/>
      <c r="E414" s="58"/>
      <c r="F414" s="58"/>
      <c r="G414" s="1">
        <f t="shared" si="28"/>
        <v>0</v>
      </c>
      <c r="H414" s="1">
        <f t="shared" si="29"/>
        <v>0</v>
      </c>
    </row>
    <row r="415" spans="1:8" ht="12.75" customHeight="1">
      <c r="A415" s="50"/>
      <c r="B415" s="51"/>
      <c r="C415" s="98" t="s">
        <v>2</v>
      </c>
      <c r="D415" s="8">
        <f>SUM(D404:D414)</f>
        <v>0</v>
      </c>
      <c r="E415" s="8">
        <f>SUM(E404:E414)</f>
        <v>0</v>
      </c>
      <c r="F415" s="8">
        <f>SUM(F404:F414)</f>
        <v>0</v>
      </c>
      <c r="H415" s="2">
        <f>SUM(H404:H414)</f>
        <v>0</v>
      </c>
    </row>
    <row r="416" spans="1:8" ht="12.75" customHeight="1">
      <c r="A416" s="50"/>
      <c r="B416" s="51"/>
      <c r="D416" s="8"/>
      <c r="E416" s="8"/>
      <c r="F416" s="5"/>
    </row>
    <row r="417" spans="1:9" ht="12.75" customHeight="1">
      <c r="A417" s="47" t="s">
        <v>313</v>
      </c>
      <c r="B417" s="53" t="s">
        <v>29</v>
      </c>
      <c r="D417" s="23">
        <v>600</v>
      </c>
      <c r="E417" s="23">
        <v>300</v>
      </c>
      <c r="F417" s="23">
        <v>60</v>
      </c>
    </row>
    <row r="418" spans="1:9" ht="12.75" customHeight="1">
      <c r="A418" s="49" t="s">
        <v>1</v>
      </c>
      <c r="B418" s="55" t="s">
        <v>5</v>
      </c>
      <c r="C418" s="96">
        <v>6.1</v>
      </c>
      <c r="D418" s="29"/>
      <c r="E418" s="29"/>
      <c r="F418" s="29"/>
      <c r="G418" s="1">
        <f>(C418*(1-$F$6))*(D418*(1-$D$15)+E418*(1-$E$15)+F418*(1-$F$15))/(D418+E418+F418+0.00001)</f>
        <v>0</v>
      </c>
      <c r="H418" s="2">
        <f>(C418*(1-$F$6))*(D418*(1-$D$15)+E418*(1-$E$15)+F418*(1-$F$15))</f>
        <v>0</v>
      </c>
    </row>
    <row r="419" spans="1:9" ht="12.75" customHeight="1">
      <c r="A419" s="50"/>
      <c r="B419" s="51"/>
      <c r="C419" s="98"/>
      <c r="D419" s="8">
        <f>SUM(D418:D418)</f>
        <v>0</v>
      </c>
      <c r="E419" s="8">
        <f>SUM(E418:E418)</f>
        <v>0</v>
      </c>
      <c r="F419" s="8">
        <f>SUM(F418:F418)</f>
        <v>0</v>
      </c>
      <c r="H419" s="2"/>
    </row>
    <row r="420" spans="1:9" ht="12.75" customHeight="1">
      <c r="A420" s="50"/>
      <c r="B420" s="51"/>
    </row>
    <row r="421" spans="1:9" ht="12.75" customHeight="1">
      <c r="A421" s="47" t="s">
        <v>84</v>
      </c>
      <c r="B421" s="53" t="s">
        <v>825</v>
      </c>
      <c r="C421" s="98"/>
      <c r="D421" s="23">
        <v>240</v>
      </c>
      <c r="E421" s="23">
        <v>96</v>
      </c>
      <c r="F421" s="23">
        <v>48</v>
      </c>
      <c r="H421" s="2"/>
    </row>
    <row r="422" spans="1:9" ht="12.75" customHeight="1">
      <c r="A422" s="48" t="s">
        <v>70</v>
      </c>
      <c r="B422" s="54" t="s">
        <v>546</v>
      </c>
      <c r="C422" s="96">
        <v>20.7</v>
      </c>
      <c r="D422" s="29"/>
      <c r="E422" s="29"/>
      <c r="F422" s="29"/>
      <c r="G422" s="1">
        <f>(C422*(1-$F$6))*(D422*(1-$D$15)+E422*(1-$E$15)+F422*(1-$F$15))/(D422+E422+F422+0.00001)</f>
        <v>0</v>
      </c>
      <c r="H422" s="1">
        <f>(C422*(1-$F$6))*(D422*(1-$D$15)+E422*(1-$E$15)+F422*(1-$F$15))</f>
        <v>0</v>
      </c>
    </row>
    <row r="423" spans="1:9" ht="12.75" customHeight="1">
      <c r="A423" s="48" t="s">
        <v>827</v>
      </c>
      <c r="B423" s="54" t="s">
        <v>829</v>
      </c>
      <c r="C423" s="96">
        <v>24</v>
      </c>
      <c r="D423" s="29"/>
      <c r="E423" s="29"/>
      <c r="F423" s="29"/>
      <c r="G423" s="1">
        <f>(C423*(1-$F$6))*(D423*(1-$D$15)+E423*(1-$E$15)+F423*(1-$F$15))/(D423+E423+F423+0.00001)</f>
        <v>0</v>
      </c>
      <c r="H423" s="1">
        <f>(C423*(1-$F$6))*(D423*(1-$D$15)+E423*(1-$E$15)+F423*(1-$F$15))</f>
        <v>0</v>
      </c>
    </row>
    <row r="424" spans="1:9" ht="12.75" customHeight="1">
      <c r="A424" s="48" t="s">
        <v>165</v>
      </c>
      <c r="B424" s="54" t="s">
        <v>213</v>
      </c>
      <c r="C424" s="96">
        <v>19.7</v>
      </c>
      <c r="D424" s="29"/>
      <c r="E424" s="29"/>
      <c r="F424" s="29"/>
      <c r="G424" s="1">
        <f>(C424*(1-$F$6))*(D424*(1-$D$15)+E424*(1-$E$15)+F424*(1-$F$15))/(D424+E424+F424+0.00001)</f>
        <v>0</v>
      </c>
      <c r="H424" s="1">
        <f>(C424*(1-$F$6))*(D424*(1-$D$15)+E424*(1-$E$15)+F424*(1-$F$15))</f>
        <v>0</v>
      </c>
    </row>
    <row r="425" spans="1:9" ht="12.75" customHeight="1">
      <c r="A425" s="48" t="s">
        <v>828</v>
      </c>
      <c r="B425" s="54" t="s">
        <v>830</v>
      </c>
      <c r="C425" s="96">
        <v>37</v>
      </c>
      <c r="D425" s="29"/>
      <c r="E425" s="29"/>
      <c r="F425" s="29"/>
      <c r="G425" s="1">
        <f>(C425*(1-$F$6))*(D425*(1-$D$15)+E425*(1-$E$15)+F425*(1-$F$15))/(D425+E425+F425+0.00001)</f>
        <v>0</v>
      </c>
      <c r="H425" s="1">
        <f>(C425*(1-$F$6))*(D425*(1-$D$15)+E425*(1-$E$15)+F425*(1-$F$15))</f>
        <v>0</v>
      </c>
    </row>
    <row r="426" spans="1:9" ht="12.75" customHeight="1">
      <c r="A426" s="49" t="s">
        <v>826</v>
      </c>
      <c r="B426" s="55" t="s">
        <v>831</v>
      </c>
      <c r="C426" s="96">
        <v>29.9</v>
      </c>
      <c r="D426" s="29"/>
      <c r="E426" s="29"/>
      <c r="F426" s="29"/>
      <c r="G426" s="1">
        <f>(C426*(1-$F$6))*(D426*(1-$D$15)+E426*(1-$E$15)+F426*(1-$F$15))/(D426+E426+F426+0.00001)</f>
        <v>0</v>
      </c>
      <c r="H426" s="1">
        <f>(C426*(1-$F$6))*(D426*(1-$D$15)+E426*(1-$E$15)+F426*(1-$F$15))</f>
        <v>0</v>
      </c>
    </row>
    <row r="427" spans="1:9" ht="12.75" customHeight="1">
      <c r="A427" s="50"/>
      <c r="B427" s="51"/>
      <c r="C427" s="98" t="s">
        <v>2</v>
      </c>
      <c r="D427" s="8">
        <f>SUM(D422:D426)</f>
        <v>0</v>
      </c>
      <c r="E427" s="8">
        <f>SUM(E422:E426)</f>
        <v>0</v>
      </c>
      <c r="F427" s="8">
        <f>SUM(F422:F426)</f>
        <v>0</v>
      </c>
      <c r="H427" s="2">
        <f>SUM(H422:H426)</f>
        <v>0</v>
      </c>
    </row>
    <row r="428" spans="1:9" ht="12.75" customHeight="1">
      <c r="C428" s="98"/>
      <c r="D428" s="8"/>
      <c r="E428" s="8"/>
      <c r="F428" s="8"/>
      <c r="H428" s="2"/>
      <c r="I428" s="18"/>
    </row>
    <row r="429" spans="1:9" ht="12.75" customHeight="1">
      <c r="A429" s="60" t="s">
        <v>86</v>
      </c>
      <c r="B429" s="59" t="s">
        <v>6</v>
      </c>
      <c r="D429" s="23">
        <v>360</v>
      </c>
      <c r="E429" s="23">
        <v>180</v>
      </c>
      <c r="F429" s="23">
        <v>60</v>
      </c>
      <c r="I429" s="18"/>
    </row>
    <row r="430" spans="1:9" ht="12.75" customHeight="1">
      <c r="A430" s="24" t="s">
        <v>33</v>
      </c>
      <c r="B430" s="25" t="s">
        <v>67</v>
      </c>
      <c r="C430" s="96">
        <v>23.97</v>
      </c>
      <c r="D430" s="29"/>
      <c r="E430" s="29"/>
      <c r="F430" s="29"/>
      <c r="G430" s="1">
        <f>(C430*(1-$F$6))*(D430*(1-$D$15)+E430*(1-$E$15)+F430*(1-$F$15))/(D430+E430+F430+0.00001)</f>
        <v>0</v>
      </c>
      <c r="H430" s="1">
        <f>(C430*(1-$F$6))*(D430*(1-$D$15)+E430*(1-$E$15)+F430*(1-$F$15))</f>
        <v>0</v>
      </c>
      <c r="I430" s="18"/>
    </row>
    <row r="431" spans="1:9" ht="12.75" customHeight="1">
      <c r="A431" s="24" t="s">
        <v>77</v>
      </c>
      <c r="B431" s="25" t="s">
        <v>73</v>
      </c>
      <c r="C431" s="96">
        <v>28.1</v>
      </c>
      <c r="D431" s="29"/>
      <c r="E431" s="29"/>
      <c r="F431" s="29"/>
      <c r="G431" s="1">
        <f>(C431*(1-$F$6))*(D431*(1-$D$15)+E431*(1-$E$15)+F431*(1-$F$15))/(D431+E431+F431+0.00001)</f>
        <v>0</v>
      </c>
      <c r="H431" s="1">
        <f>(C431*(1-$F$6))*(D431*(1-$D$15)+E431*(1-$E$15)+F431*(1-$F$15))</f>
        <v>0</v>
      </c>
      <c r="I431" s="18"/>
    </row>
    <row r="432" spans="1:9" ht="12.75" customHeight="1">
      <c r="A432" s="24" t="s">
        <v>34</v>
      </c>
      <c r="B432" s="25" t="s">
        <v>166</v>
      </c>
      <c r="C432" s="96">
        <v>45.45</v>
      </c>
      <c r="D432" s="29"/>
      <c r="E432" s="29"/>
      <c r="F432" s="29"/>
      <c r="G432" s="1">
        <f>(C432*(1-$F$6))*(D432*(1-$D$15)+E432*(1-$E$15)+F432*(1-$F$15))/(D432+E432+F432+0.00001)</f>
        <v>0</v>
      </c>
      <c r="H432" s="1">
        <f>(C432*(1-$F$6))*(D432*(1-$D$15)+E432*(1-$E$15)+F432*(1-$F$15))</f>
        <v>0</v>
      </c>
      <c r="I432" s="18"/>
    </row>
    <row r="433" spans="1:9" ht="12.75" customHeight="1">
      <c r="A433" s="24" t="s">
        <v>71</v>
      </c>
      <c r="B433" s="25" t="s">
        <v>314</v>
      </c>
      <c r="C433" s="96">
        <v>76.03</v>
      </c>
      <c r="D433" s="29"/>
      <c r="E433" s="29"/>
      <c r="F433" s="29"/>
      <c r="G433" s="1">
        <f>(C433*(1-$F$6))*(D433*(1-$D$15)+E433*(1-$E$15)+F433*(1-$F$15))/(D433+E433+F433+0.00001)</f>
        <v>0</v>
      </c>
      <c r="H433" s="1">
        <f>(C433*(1-$F$6))*(D433*(1-$D$15)+E433*(1-$E$15)+F433*(1-$F$15))</f>
        <v>0</v>
      </c>
      <c r="I433" s="18"/>
    </row>
    <row r="434" spans="1:9" ht="12.75" customHeight="1">
      <c r="A434" s="27" t="s">
        <v>315</v>
      </c>
      <c r="B434" s="28" t="s">
        <v>316</v>
      </c>
      <c r="C434" s="96">
        <v>38.840000000000003</v>
      </c>
      <c r="D434" s="29"/>
      <c r="E434" s="29"/>
      <c r="F434" s="29"/>
      <c r="G434" s="1">
        <f>(C434*(1-$F$6))*(D434*(1-$D$15)+E434*(1-$E$15)+F434*(1-$F$15))/(D434+E434+F434+0.00001)</f>
        <v>0</v>
      </c>
      <c r="H434" s="1">
        <f>(C434*(1-$F$6))*(D434*(1-$D$15)+E434*(1-$E$15)+F434*(1-$F$15))</f>
        <v>0</v>
      </c>
      <c r="I434" s="18"/>
    </row>
    <row r="435" spans="1:9" ht="12.75" customHeight="1">
      <c r="B435" s="19"/>
      <c r="C435" s="98" t="s">
        <v>2</v>
      </c>
      <c r="D435" s="8">
        <f>SUM(D430:D434)</f>
        <v>0</v>
      </c>
      <c r="E435" s="8">
        <f>SUM(E430:E434)</f>
        <v>0</v>
      </c>
      <c r="F435" s="8">
        <f>SUM(F430:F434)</f>
        <v>0</v>
      </c>
      <c r="H435" s="2">
        <f>SUM(H430:H434)</f>
        <v>0</v>
      </c>
      <c r="I435" s="18"/>
    </row>
    <row r="436" spans="1:9" ht="12.75" customHeight="1">
      <c r="C436" s="98"/>
      <c r="D436" s="8"/>
      <c r="E436" s="8"/>
      <c r="F436" s="8"/>
      <c r="H436" s="2"/>
      <c r="I436" s="18"/>
    </row>
    <row r="437" spans="1:9" ht="13.5" customHeight="1">
      <c r="A437" s="60" t="s">
        <v>87</v>
      </c>
      <c r="B437" s="53" t="s">
        <v>76</v>
      </c>
      <c r="D437" s="23">
        <v>600</v>
      </c>
      <c r="E437" s="23">
        <v>240</v>
      </c>
      <c r="F437" s="23">
        <v>60</v>
      </c>
      <c r="I437" s="18"/>
    </row>
    <row r="438" spans="1:9" ht="12.75" customHeight="1">
      <c r="A438" s="24" t="s">
        <v>10</v>
      </c>
      <c r="B438" s="25" t="s">
        <v>20</v>
      </c>
      <c r="C438" s="96">
        <v>30</v>
      </c>
      <c r="D438" s="29"/>
      <c r="E438" s="29"/>
      <c r="F438" s="29"/>
      <c r="G438" s="1">
        <f>(C438*(1-$F$6))*(D438*(1-$D$15)+E438*(1-$E$15)+F438*(1-$F$15))/(D438+E438+F438+0.00001)</f>
        <v>0</v>
      </c>
      <c r="H438" s="1">
        <f>(C438*(1-$F$6))*(D438*(1-$D$15)+E438*(1-$E$15)+F438*(1-$F$15))</f>
        <v>0</v>
      </c>
      <c r="I438" s="18"/>
    </row>
    <row r="439" spans="1:9" ht="12.75" customHeight="1">
      <c r="A439" s="24" t="s">
        <v>17</v>
      </c>
      <c r="B439" s="25" t="s">
        <v>21</v>
      </c>
      <c r="C439" s="96">
        <v>14.1</v>
      </c>
      <c r="D439" s="29"/>
      <c r="E439" s="29"/>
      <c r="F439" s="29"/>
      <c r="G439" s="1">
        <f>(C439*(1-$F$6))*(D439*(1-$D$15)+E439*(1-$E$15)+F439*(1-$F$15))/(D439+E439+F439+0.00001)</f>
        <v>0</v>
      </c>
      <c r="H439" s="1">
        <f>(C439*(1-$F$6))*(D439*(1-$D$15)+E439*(1-$E$15)+F439*(1-$F$15))</f>
        <v>0</v>
      </c>
      <c r="I439" s="18"/>
    </row>
    <row r="440" spans="1:9" ht="12.75" customHeight="1">
      <c r="A440" s="27" t="s">
        <v>72</v>
      </c>
      <c r="B440" s="28" t="s">
        <v>83</v>
      </c>
      <c r="C440" s="96">
        <v>20.58</v>
      </c>
      <c r="D440" s="29"/>
      <c r="E440" s="29"/>
      <c r="F440" s="29"/>
      <c r="G440" s="1">
        <f>(C440*(1-$F$6))*(D440*(1-$D$15)+E440*(1-$E$15)+F440*(1-$F$15))/(D440+E440+F440+0.00001)</f>
        <v>0</v>
      </c>
      <c r="H440" s="1">
        <f>(C440*(1-$F$6))*(D440*(1-$D$15)+E440*(1-$E$15)+F440*(1-$F$15))</f>
        <v>0</v>
      </c>
      <c r="I440" s="18"/>
    </row>
    <row r="441" spans="1:9" ht="12.75" customHeight="1">
      <c r="C441" s="98" t="s">
        <v>2</v>
      </c>
      <c r="D441" s="8">
        <f>SUM(D438:D440)</f>
        <v>0</v>
      </c>
      <c r="E441" s="8">
        <f>SUM(E438:E440)</f>
        <v>0</v>
      </c>
      <c r="F441" s="8">
        <f>SUM(F438:F440)</f>
        <v>0</v>
      </c>
      <c r="H441" s="2">
        <f>SUM(H438:H440)</f>
        <v>0</v>
      </c>
      <c r="I441" s="18"/>
    </row>
    <row r="442" spans="1:9" ht="12.75" customHeight="1">
      <c r="C442" s="98"/>
      <c r="D442" s="8"/>
      <c r="E442" s="8"/>
      <c r="F442" s="8"/>
      <c r="H442" s="2"/>
      <c r="I442" s="18"/>
    </row>
    <row r="443" spans="1:9" ht="12.75" customHeight="1">
      <c r="A443" s="43" t="s">
        <v>327</v>
      </c>
      <c r="B443" s="44" t="s">
        <v>451</v>
      </c>
      <c r="C443" s="98"/>
      <c r="D443" s="39">
        <v>360</v>
      </c>
      <c r="E443" s="39">
        <v>180</v>
      </c>
      <c r="F443" s="39">
        <v>60</v>
      </c>
      <c r="H443" s="2"/>
      <c r="I443" s="18"/>
    </row>
    <row r="444" spans="1:9" ht="12.75" customHeight="1">
      <c r="A444" s="40" t="s">
        <v>317</v>
      </c>
      <c r="B444" s="45" t="s">
        <v>548</v>
      </c>
      <c r="C444" s="96">
        <v>4.88</v>
      </c>
      <c r="D444" s="29"/>
      <c r="E444" s="29"/>
      <c r="F444" s="29"/>
      <c r="G444" s="1">
        <f t="shared" ref="G444:G454" si="30">(C444*(1-$F$6))*(D444*(1-$D$15)+E444*(1-$E$15)+F444*(1-$F$15))/(D444+E444+F444+0.00001)</f>
        <v>0</v>
      </c>
      <c r="H444" s="1">
        <f t="shared" ref="H444:H454" si="31">(C444*(1-$F$6))*(D444*(1-$D$15)+E444*(1-$E$15)+F444*(1-$F$15))</f>
        <v>0</v>
      </c>
      <c r="I444" s="18"/>
    </row>
    <row r="445" spans="1:9" ht="12.75" customHeight="1">
      <c r="A445" s="40" t="s">
        <v>318</v>
      </c>
      <c r="B445" s="45" t="s">
        <v>549</v>
      </c>
      <c r="C445" s="96">
        <v>4.88</v>
      </c>
      <c r="D445" s="29"/>
      <c r="E445" s="29"/>
      <c r="F445" s="29"/>
      <c r="G445" s="1">
        <f t="shared" si="30"/>
        <v>0</v>
      </c>
      <c r="H445" s="1">
        <f t="shared" si="31"/>
        <v>0</v>
      </c>
      <c r="I445" s="18"/>
    </row>
    <row r="446" spans="1:9" ht="12.75" customHeight="1">
      <c r="A446" s="40" t="s">
        <v>319</v>
      </c>
      <c r="B446" s="45" t="s">
        <v>550</v>
      </c>
      <c r="C446" s="96">
        <v>5.29</v>
      </c>
      <c r="D446" s="29"/>
      <c r="E446" s="29"/>
      <c r="F446" s="29"/>
      <c r="G446" s="1">
        <f t="shared" si="30"/>
        <v>0</v>
      </c>
      <c r="H446" s="1">
        <f t="shared" si="31"/>
        <v>0</v>
      </c>
      <c r="I446" s="18"/>
    </row>
    <row r="447" spans="1:9" ht="12.75" customHeight="1">
      <c r="A447" s="40" t="s">
        <v>320</v>
      </c>
      <c r="B447" s="45" t="s">
        <v>551</v>
      </c>
      <c r="C447" s="96">
        <v>5.7</v>
      </c>
      <c r="D447" s="29"/>
      <c r="E447" s="29"/>
      <c r="F447" s="29"/>
      <c r="G447" s="1">
        <f t="shared" si="30"/>
        <v>0</v>
      </c>
      <c r="H447" s="1">
        <f t="shared" si="31"/>
        <v>0</v>
      </c>
      <c r="I447" s="18"/>
    </row>
    <row r="448" spans="1:9" ht="12.75" customHeight="1">
      <c r="A448" s="40" t="s">
        <v>321</v>
      </c>
      <c r="B448" s="45" t="s">
        <v>552</v>
      </c>
      <c r="C448" s="96">
        <v>6.53</v>
      </c>
      <c r="D448" s="29"/>
      <c r="E448" s="29"/>
      <c r="F448" s="29"/>
      <c r="G448" s="1">
        <f t="shared" si="30"/>
        <v>0</v>
      </c>
      <c r="H448" s="1">
        <f t="shared" si="31"/>
        <v>0</v>
      </c>
      <c r="I448" s="18"/>
    </row>
    <row r="449" spans="1:9" ht="12.75" customHeight="1">
      <c r="A449" s="40" t="s">
        <v>322</v>
      </c>
      <c r="B449" s="45" t="s">
        <v>553</v>
      </c>
      <c r="C449" s="96">
        <v>6.94</v>
      </c>
      <c r="D449" s="29"/>
      <c r="E449" s="29"/>
      <c r="F449" s="29"/>
      <c r="G449" s="1">
        <f t="shared" si="30"/>
        <v>0</v>
      </c>
      <c r="H449" s="1">
        <f t="shared" si="31"/>
        <v>0</v>
      </c>
      <c r="I449" s="18"/>
    </row>
    <row r="450" spans="1:9" ht="12.75" customHeight="1">
      <c r="A450" s="40" t="s">
        <v>323</v>
      </c>
      <c r="B450" s="45" t="s">
        <v>554</v>
      </c>
      <c r="C450" s="96">
        <v>8.18</v>
      </c>
      <c r="D450" s="29"/>
      <c r="E450" s="29"/>
      <c r="F450" s="29"/>
      <c r="G450" s="1">
        <f t="shared" si="30"/>
        <v>0</v>
      </c>
      <c r="H450" s="1">
        <f t="shared" si="31"/>
        <v>0</v>
      </c>
      <c r="I450" s="18"/>
    </row>
    <row r="451" spans="1:9" ht="12.75" customHeight="1">
      <c r="A451" s="40" t="s">
        <v>324</v>
      </c>
      <c r="B451" s="45" t="s">
        <v>555</v>
      </c>
      <c r="C451" s="96">
        <v>9.83</v>
      </c>
      <c r="D451" s="29"/>
      <c r="E451" s="29"/>
      <c r="F451" s="29"/>
      <c r="G451" s="1">
        <f t="shared" si="30"/>
        <v>0</v>
      </c>
      <c r="H451" s="1">
        <f t="shared" si="31"/>
        <v>0</v>
      </c>
      <c r="I451" s="18"/>
    </row>
    <row r="452" spans="1:9" ht="12.75" customHeight="1">
      <c r="A452" s="40" t="s">
        <v>325</v>
      </c>
      <c r="B452" s="45" t="s">
        <v>556</v>
      </c>
      <c r="C452" s="96">
        <v>12.31</v>
      </c>
      <c r="D452" s="29"/>
      <c r="E452" s="29"/>
      <c r="F452" s="29"/>
      <c r="G452" s="1">
        <f t="shared" si="30"/>
        <v>0</v>
      </c>
      <c r="H452" s="1">
        <f t="shared" si="31"/>
        <v>0</v>
      </c>
      <c r="I452" s="18"/>
    </row>
    <row r="453" spans="1:9" ht="12.75" customHeight="1">
      <c r="A453" s="40" t="s">
        <v>326</v>
      </c>
      <c r="B453" s="45" t="s">
        <v>557</v>
      </c>
      <c r="C453" s="96">
        <v>14.38</v>
      </c>
      <c r="D453" s="29"/>
      <c r="E453" s="29"/>
      <c r="F453" s="29"/>
      <c r="G453" s="1">
        <f t="shared" si="30"/>
        <v>0</v>
      </c>
      <c r="H453" s="1">
        <f t="shared" si="31"/>
        <v>0</v>
      </c>
      <c r="I453" s="18"/>
    </row>
    <row r="454" spans="1:9" ht="12.75" customHeight="1">
      <c r="A454" s="27" t="s">
        <v>832</v>
      </c>
      <c r="B454" s="28" t="s">
        <v>833</v>
      </c>
      <c r="C454" s="96">
        <v>16.45</v>
      </c>
      <c r="D454" s="29"/>
      <c r="E454" s="29"/>
      <c r="F454" s="29"/>
      <c r="G454" s="1">
        <f t="shared" si="30"/>
        <v>0</v>
      </c>
      <c r="H454" s="1">
        <f t="shared" si="31"/>
        <v>0</v>
      </c>
      <c r="I454" s="18"/>
    </row>
    <row r="455" spans="1:9" ht="12.75" customHeight="1">
      <c r="A455" s="42"/>
      <c r="B455" s="42"/>
      <c r="C455" s="98" t="s">
        <v>2</v>
      </c>
      <c r="D455" s="8">
        <f>SUM(D444:D454)</f>
        <v>0</v>
      </c>
      <c r="E455" s="8">
        <f>SUM(E444:E454)</f>
        <v>0</v>
      </c>
      <c r="F455" s="8">
        <f>SUM(F444:F454)</f>
        <v>0</v>
      </c>
      <c r="H455" s="2">
        <f>SUM(H444:H454)</f>
        <v>0</v>
      </c>
      <c r="I455" s="18"/>
    </row>
    <row r="456" spans="1:9" ht="12.75" customHeight="1">
      <c r="A456" s="42"/>
      <c r="B456" s="42"/>
      <c r="C456" s="98"/>
      <c r="D456" s="8"/>
      <c r="E456" s="8"/>
      <c r="F456" s="8"/>
      <c r="H456" s="2"/>
      <c r="I456" s="18"/>
    </row>
    <row r="457" spans="1:9" ht="12.75" customHeight="1">
      <c r="A457" s="43" t="s">
        <v>328</v>
      </c>
      <c r="B457" s="44" t="s">
        <v>738</v>
      </c>
      <c r="C457" s="98"/>
      <c r="D457" s="39">
        <v>360</v>
      </c>
      <c r="E457" s="39">
        <v>180</v>
      </c>
      <c r="F457" s="39">
        <v>60</v>
      </c>
      <c r="H457" s="2"/>
      <c r="I457" s="18"/>
    </row>
    <row r="458" spans="1:9" ht="12.75" customHeight="1">
      <c r="A458" s="40" t="s">
        <v>329</v>
      </c>
      <c r="B458" s="45" t="s">
        <v>562</v>
      </c>
      <c r="C458" s="96">
        <v>5.29</v>
      </c>
      <c r="D458" s="29"/>
      <c r="E458" s="29"/>
      <c r="F458" s="29"/>
      <c r="G458" s="1">
        <f t="shared" ref="G458:G465" si="32">(C458*(1-$F$6))*(D458*(1-$D$15)+E458*(1-$E$15)+F458*(1-$F$15))/(D458+E458+F458+0.00001)</f>
        <v>0</v>
      </c>
      <c r="H458" s="1">
        <f t="shared" ref="H458:H465" si="33">(C458*(1-$F$6))*(D458*(1-$D$15)+E458*(1-$E$15)+F458*(1-$F$15))</f>
        <v>0</v>
      </c>
      <c r="I458" s="18"/>
    </row>
    <row r="459" spans="1:9" ht="12.75" customHeight="1">
      <c r="A459" s="40" t="s">
        <v>330</v>
      </c>
      <c r="B459" s="45" t="s">
        <v>563</v>
      </c>
      <c r="C459" s="96">
        <v>5.7</v>
      </c>
      <c r="D459" s="29"/>
      <c r="E459" s="29"/>
      <c r="F459" s="29"/>
      <c r="G459" s="1">
        <f t="shared" si="32"/>
        <v>0</v>
      </c>
      <c r="H459" s="1">
        <f t="shared" si="33"/>
        <v>0</v>
      </c>
      <c r="I459" s="18"/>
    </row>
    <row r="460" spans="1:9" ht="12.75" customHeight="1">
      <c r="A460" s="40" t="s">
        <v>331</v>
      </c>
      <c r="B460" s="45" t="s">
        <v>564</v>
      </c>
      <c r="C460" s="96">
        <v>6.12</v>
      </c>
      <c r="D460" s="29"/>
      <c r="E460" s="29"/>
      <c r="F460" s="29"/>
      <c r="G460" s="1">
        <f t="shared" si="32"/>
        <v>0</v>
      </c>
      <c r="H460" s="1">
        <f t="shared" si="33"/>
        <v>0</v>
      </c>
      <c r="I460" s="18"/>
    </row>
    <row r="461" spans="1:9" ht="12.75" customHeight="1">
      <c r="A461" s="40" t="s">
        <v>332</v>
      </c>
      <c r="B461" s="45" t="s">
        <v>565</v>
      </c>
      <c r="C461" s="96">
        <v>7.36</v>
      </c>
      <c r="D461" s="29"/>
      <c r="E461" s="29"/>
      <c r="F461" s="29"/>
      <c r="G461" s="1">
        <f t="shared" si="32"/>
        <v>0</v>
      </c>
      <c r="H461" s="1">
        <f t="shared" si="33"/>
        <v>0</v>
      </c>
      <c r="I461" s="18"/>
    </row>
    <row r="462" spans="1:9" ht="12.75" customHeight="1">
      <c r="A462" s="40" t="s">
        <v>333</v>
      </c>
      <c r="B462" s="45" t="s">
        <v>558</v>
      </c>
      <c r="C462" s="96">
        <v>7.77</v>
      </c>
      <c r="D462" s="29"/>
      <c r="E462" s="29"/>
      <c r="F462" s="29"/>
      <c r="G462" s="1">
        <f t="shared" si="32"/>
        <v>0</v>
      </c>
      <c r="H462" s="1">
        <f t="shared" si="33"/>
        <v>0</v>
      </c>
      <c r="I462" s="18"/>
    </row>
    <row r="463" spans="1:9" ht="12.75" customHeight="1">
      <c r="A463" s="40" t="s">
        <v>334</v>
      </c>
      <c r="B463" s="45" t="s">
        <v>559</v>
      </c>
      <c r="C463" s="96">
        <v>9.01</v>
      </c>
      <c r="D463" s="29"/>
      <c r="E463" s="29"/>
      <c r="F463" s="29"/>
      <c r="G463" s="1">
        <f t="shared" si="32"/>
        <v>0</v>
      </c>
      <c r="H463" s="1">
        <f t="shared" si="33"/>
        <v>0</v>
      </c>
      <c r="I463" s="18"/>
    </row>
    <row r="464" spans="1:9" ht="12.75" customHeight="1">
      <c r="A464" s="40" t="s">
        <v>335</v>
      </c>
      <c r="B464" s="45" t="s">
        <v>560</v>
      </c>
      <c r="C464" s="96">
        <v>12.31</v>
      </c>
      <c r="D464" s="29"/>
      <c r="E464" s="29"/>
      <c r="F464" s="29"/>
      <c r="G464" s="1">
        <f t="shared" si="32"/>
        <v>0</v>
      </c>
      <c r="H464" s="1">
        <f t="shared" si="33"/>
        <v>0</v>
      </c>
      <c r="I464" s="18"/>
    </row>
    <row r="465" spans="1:9" ht="12.75" customHeight="1">
      <c r="A465" s="41" t="s">
        <v>336</v>
      </c>
      <c r="B465" s="46" t="s">
        <v>561</v>
      </c>
      <c r="C465" s="96">
        <v>14.38</v>
      </c>
      <c r="D465" s="29"/>
      <c r="E465" s="29"/>
      <c r="F465" s="29"/>
      <c r="G465" s="1">
        <f t="shared" si="32"/>
        <v>0</v>
      </c>
      <c r="H465" s="1">
        <f t="shared" si="33"/>
        <v>0</v>
      </c>
      <c r="I465" s="18"/>
    </row>
    <row r="466" spans="1:9" ht="12.75" customHeight="1">
      <c r="A466" s="42"/>
      <c r="B466" s="42"/>
      <c r="C466" s="98" t="s">
        <v>2</v>
      </c>
      <c r="D466" s="8">
        <f>SUM(D458:D465)</f>
        <v>0</v>
      </c>
      <c r="E466" s="8">
        <f>SUM(E458:E465)</f>
        <v>0</v>
      </c>
      <c r="F466" s="8">
        <f>SUM(F458:F465)</f>
        <v>0</v>
      </c>
      <c r="H466" s="2">
        <f>SUM(H458:H465)</f>
        <v>0</v>
      </c>
      <c r="I466" s="18"/>
    </row>
    <row r="467" spans="1:9" ht="12.75" customHeight="1">
      <c r="A467" s="42"/>
      <c r="B467" s="42"/>
      <c r="C467" s="98"/>
      <c r="D467" s="8"/>
      <c r="E467" s="8"/>
      <c r="F467" s="8"/>
      <c r="H467" s="2"/>
      <c r="I467" s="18"/>
    </row>
    <row r="468" spans="1:9" ht="12.75" customHeight="1">
      <c r="A468" s="43" t="s">
        <v>614</v>
      </c>
      <c r="B468" s="44" t="s">
        <v>615</v>
      </c>
      <c r="C468" s="98"/>
      <c r="D468" s="39">
        <v>240</v>
      </c>
      <c r="E468" s="39">
        <v>108</v>
      </c>
      <c r="F468" s="39">
        <v>36</v>
      </c>
      <c r="H468" s="2"/>
      <c r="I468" s="18"/>
    </row>
    <row r="469" spans="1:9" ht="12.75" customHeight="1">
      <c r="A469" s="40" t="s">
        <v>616</v>
      </c>
      <c r="B469" s="45" t="s">
        <v>745</v>
      </c>
      <c r="C469" s="96">
        <v>23.96</v>
      </c>
      <c r="D469" s="29"/>
      <c r="E469" s="29"/>
      <c r="F469" s="29"/>
      <c r="G469" s="1">
        <f>(C469*(1-$F$6))*(D469*(1-$D$15)+E469*(1-$E$15)+F469*(1-$F$15))/(D469+E469+F469+0.00001)</f>
        <v>0</v>
      </c>
      <c r="H469" s="1">
        <f>(C469*(1-$F$6))*(D469*(1-$D$15)+E469*(1-$E$15)+F469*(1-$F$15))</f>
        <v>0</v>
      </c>
      <c r="I469" s="18"/>
    </row>
    <row r="470" spans="1:9" ht="12.75" customHeight="1">
      <c r="A470" s="40" t="s">
        <v>617</v>
      </c>
      <c r="B470" s="45" t="s">
        <v>744</v>
      </c>
      <c r="C470" s="96">
        <v>20.66</v>
      </c>
      <c r="D470" s="29"/>
      <c r="E470" s="29"/>
      <c r="F470" s="29"/>
      <c r="G470" s="1">
        <f>(C470*(1-$F$6))*(D470*(1-$D$15)+E470*(1-$E$15)+F470*(1-$F$15))/(D470+E470+F470+0.00001)</f>
        <v>0</v>
      </c>
      <c r="H470" s="1">
        <f>(C470*(1-$F$6))*(D470*(1-$D$15)+E470*(1-$E$15)+F470*(1-$F$15))</f>
        <v>0</v>
      </c>
      <c r="I470" s="18"/>
    </row>
    <row r="471" spans="1:9" ht="12.75" customHeight="1">
      <c r="A471" s="41" t="s">
        <v>618</v>
      </c>
      <c r="B471" s="46" t="s">
        <v>743</v>
      </c>
      <c r="C471" s="96">
        <v>27.27</v>
      </c>
      <c r="D471" s="29"/>
      <c r="E471" s="29"/>
      <c r="F471" s="29"/>
      <c r="G471" s="1">
        <f>(C471*(1-$F$6))*(D471*(1-$D$15)+E471*(1-$E$15)+F471*(1-$F$15))/(D471+E471+F471+0.00001)</f>
        <v>0</v>
      </c>
      <c r="H471" s="1">
        <f>(C471*(1-$F$6))*(D471*(1-$D$15)+E471*(1-$E$15)+F471*(1-$F$15))</f>
        <v>0</v>
      </c>
      <c r="I471" s="18"/>
    </row>
    <row r="472" spans="1:9" ht="12.75" customHeight="1">
      <c r="A472" s="42"/>
      <c r="B472" s="42"/>
      <c r="C472" s="98" t="s">
        <v>2</v>
      </c>
      <c r="D472" s="8">
        <f>SUM(D469:D471)</f>
        <v>0</v>
      </c>
      <c r="E472" s="8">
        <f>SUM(E469:E471)</f>
        <v>0</v>
      </c>
      <c r="F472" s="8">
        <f>SUM(F469:F471)</f>
        <v>0</v>
      </c>
      <c r="H472" s="2">
        <f>SUM(H469:H471)</f>
        <v>0</v>
      </c>
      <c r="I472" s="18"/>
    </row>
    <row r="473" spans="1:9" ht="12.75" customHeight="1">
      <c r="A473" s="42"/>
      <c r="B473" s="42"/>
      <c r="C473" s="98"/>
      <c r="D473" s="8"/>
      <c r="E473" s="8"/>
      <c r="F473" s="8"/>
      <c r="I473" s="18"/>
    </row>
    <row r="474" spans="1:9" ht="12.75" customHeight="1">
      <c r="A474" s="43"/>
      <c r="B474" s="44" t="s">
        <v>684</v>
      </c>
      <c r="C474" s="98"/>
      <c r="D474" s="39">
        <v>240</v>
      </c>
      <c r="E474" s="39">
        <v>108</v>
      </c>
      <c r="F474" s="39">
        <v>36</v>
      </c>
      <c r="H474" s="2"/>
      <c r="I474" s="18"/>
    </row>
    <row r="475" spans="1:9" ht="12.75" customHeight="1">
      <c r="A475" s="41" t="s">
        <v>683</v>
      </c>
      <c r="B475" s="46" t="s">
        <v>685</v>
      </c>
      <c r="C475" s="96">
        <v>39.9</v>
      </c>
      <c r="D475" s="29"/>
      <c r="E475" s="29"/>
      <c r="F475" s="29"/>
      <c r="G475" s="1">
        <f>(C475*(1-$F$6))*(D475*(1-$D$15)+E475*(1-$E$15)+F475*(1-$F$15))/(D475+E475+F475+0.00001)</f>
        <v>0</v>
      </c>
      <c r="H475" s="2">
        <f>(C475*(1-$F$6))*(D475*(1-$D$15)+E475*(1-$E$15)+F475*(1-$F$15))</f>
        <v>0</v>
      </c>
      <c r="I475" s="18"/>
    </row>
    <row r="476" spans="1:9" ht="12.75" customHeight="1">
      <c r="C476" s="98"/>
      <c r="D476" s="8">
        <f>SUM(D475:D475)</f>
        <v>0</v>
      </c>
      <c r="E476" s="8">
        <f>SUM(E475:E475)</f>
        <v>0</v>
      </c>
      <c r="F476" s="8">
        <f>SUM(F475:F475)</f>
        <v>0</v>
      </c>
      <c r="H476" s="2"/>
      <c r="I476" s="18"/>
    </row>
    <row r="477" spans="1:9" ht="12.75" customHeight="1">
      <c r="D477" s="8"/>
      <c r="E477" s="8"/>
      <c r="F477" s="8"/>
      <c r="H477" s="2"/>
      <c r="I477" s="18"/>
    </row>
    <row r="478" spans="1:9" ht="12.75" customHeight="1">
      <c r="A478" s="47" t="s">
        <v>85</v>
      </c>
      <c r="B478" s="59" t="s">
        <v>30</v>
      </c>
      <c r="D478" s="23">
        <v>960</v>
      </c>
      <c r="E478" s="23">
        <v>480</v>
      </c>
      <c r="F478" s="23">
        <v>240</v>
      </c>
      <c r="I478" s="18"/>
    </row>
    <row r="479" spans="1:9" ht="12.75" customHeight="1">
      <c r="A479" s="24" t="s">
        <v>9</v>
      </c>
      <c r="B479" s="25" t="s">
        <v>28</v>
      </c>
      <c r="C479" s="96">
        <v>6.03</v>
      </c>
      <c r="D479" s="29"/>
      <c r="E479" s="29"/>
      <c r="F479" s="29"/>
      <c r="G479" s="1">
        <f>(C479*(1-$F$6))*(D479*(1-$D$15)+E479*(1-$E$15)+F479*(1-$F$15))/(D479+E479+F479+0.00001)</f>
        <v>0</v>
      </c>
      <c r="H479" s="1">
        <f>(C479*(1-$F$6))*(D479*(1-$D$15)+E479*(1-$E$15)+F479*(1-$F$15))</f>
        <v>0</v>
      </c>
    </row>
    <row r="480" spans="1:9" ht="12.75" customHeight="1">
      <c r="A480" s="49" t="s">
        <v>19</v>
      </c>
      <c r="B480" s="55" t="s">
        <v>16</v>
      </c>
      <c r="C480" s="96">
        <v>9.42</v>
      </c>
      <c r="D480" s="29"/>
      <c r="E480" s="29"/>
      <c r="F480" s="29"/>
      <c r="G480" s="1">
        <f>(C480*(1-$F$6))*(D480*(1-$D$15)+E480*(1-$E$15)+F480*(1-$F$15))/(D480+E480+F480+0.00001)</f>
        <v>0</v>
      </c>
      <c r="H480" s="1">
        <f>(C480*(1-$F$6))*(D480*(1-$D$15)+E480*(1-$E$15)+F480*(1-$F$15))</f>
        <v>0</v>
      </c>
    </row>
    <row r="481" spans="1:9" ht="12.75" customHeight="1">
      <c r="B481" s="19"/>
      <c r="C481" s="98" t="s">
        <v>2</v>
      </c>
      <c r="D481" s="8">
        <f>SUM(D479:D480)</f>
        <v>0</v>
      </c>
      <c r="E481" s="8">
        <f>SUM(E479:E480)</f>
        <v>0</v>
      </c>
      <c r="F481" s="8">
        <f>SUM(F479:F480)</f>
        <v>0</v>
      </c>
      <c r="H481" s="2">
        <f>SUM(H479:H480)</f>
        <v>0</v>
      </c>
      <c r="I481" s="18"/>
    </row>
    <row r="482" spans="1:9" ht="12.75" customHeight="1">
      <c r="C482" s="98"/>
      <c r="D482" s="8"/>
      <c r="E482" s="8"/>
      <c r="F482" s="8"/>
      <c r="H482" s="2"/>
      <c r="I482" s="18"/>
    </row>
    <row r="483" spans="1:9" ht="13.5" customHeight="1">
      <c r="A483" s="60"/>
      <c r="B483" s="53" t="s">
        <v>836</v>
      </c>
      <c r="E483" s="23">
        <v>4000</v>
      </c>
      <c r="F483" s="23">
        <v>2000</v>
      </c>
      <c r="I483" s="18"/>
    </row>
    <row r="484" spans="1:9" ht="12.75" customHeight="1">
      <c r="A484" s="24" t="s">
        <v>834</v>
      </c>
      <c r="B484" s="25" t="s">
        <v>1093</v>
      </c>
      <c r="C484" s="118">
        <v>4.92</v>
      </c>
      <c r="D484" s="8"/>
      <c r="E484" s="29"/>
      <c r="F484" s="29"/>
      <c r="G484" s="1">
        <f>(C484*(1-$F$6))*(D484*(1-$D$15)+E484*(1-$E$15)+F484*(1-$F$15))/(D484+E484+F484+0.00001)</f>
        <v>0</v>
      </c>
      <c r="H484" s="1">
        <f>(C484*(1-$F$6))*(D484*(1-$D$15)+E484*(1-$E$15)+F484*(1-$F$15))</f>
        <v>0</v>
      </c>
      <c r="I484" s="18"/>
    </row>
    <row r="485" spans="1:9" ht="12.75" customHeight="1">
      <c r="A485" s="27" t="s">
        <v>835</v>
      </c>
      <c r="B485" s="28" t="s">
        <v>1094</v>
      </c>
      <c r="C485" s="118">
        <v>3.13</v>
      </c>
      <c r="D485" s="8"/>
      <c r="E485" s="29"/>
      <c r="F485" s="29"/>
      <c r="G485" s="1">
        <f>(C485*(1-$F$6))*(D485*(1-$D$15)+E485*(1-$E$15)+F485*(1-$F$15))/(D485+E485+F485+0.00001)</f>
        <v>0</v>
      </c>
      <c r="H485" s="1">
        <f>(C485*(1-$F$6))*(D485*(1-$D$15)+E485*(1-$E$15)+F485*(1-$F$15))</f>
        <v>0</v>
      </c>
      <c r="I485" s="18"/>
    </row>
    <row r="486" spans="1:9" ht="12.75" customHeight="1">
      <c r="C486" s="98" t="s">
        <v>2</v>
      </c>
      <c r="D486" s="8"/>
      <c r="E486" s="8">
        <f>SUM(E484:E485)</f>
        <v>0</v>
      </c>
      <c r="F486" s="8">
        <f>SUM(F484:F485)</f>
        <v>0</v>
      </c>
      <c r="H486" s="2">
        <f>SUM(H484:H485)</f>
        <v>0</v>
      </c>
      <c r="I486" s="18"/>
    </row>
    <row r="487" spans="1:9" ht="12.75" customHeight="1">
      <c r="C487" s="98"/>
      <c r="D487" s="8"/>
      <c r="E487" s="8"/>
      <c r="F487" s="8"/>
      <c r="H487" s="2"/>
      <c r="I487" s="18"/>
    </row>
    <row r="488" spans="1:9" ht="12.75" customHeight="1">
      <c r="C488" s="98"/>
      <c r="D488" s="8"/>
      <c r="E488" s="8"/>
      <c r="F488" s="8"/>
      <c r="H488" s="2"/>
      <c r="I488" s="18"/>
    </row>
    <row r="489" spans="1:9" ht="12.75" customHeight="1">
      <c r="A489"/>
      <c r="C489" s="98"/>
      <c r="D489" s="8"/>
      <c r="E489" s="8"/>
      <c r="F489" s="8"/>
      <c r="H489" s="2"/>
      <c r="I489" s="18"/>
    </row>
    <row r="490" spans="1:9" ht="12.75" customHeight="1">
      <c r="C490" s="98"/>
      <c r="D490" s="8"/>
      <c r="E490" s="8"/>
      <c r="F490" s="8"/>
      <c r="H490" s="2"/>
      <c r="I490" s="18"/>
    </row>
    <row r="491" spans="1:9" ht="12.75" customHeight="1">
      <c r="C491" s="98"/>
      <c r="D491" s="8"/>
      <c r="E491" s="8"/>
      <c r="F491" s="8"/>
      <c r="H491" s="2"/>
      <c r="I491" s="18"/>
    </row>
    <row r="492" spans="1:9" ht="12.75" customHeight="1">
      <c r="A492" s="21"/>
      <c r="B492" s="22" t="s">
        <v>1112</v>
      </c>
      <c r="C492" s="98"/>
      <c r="D492" s="23">
        <v>300</v>
      </c>
      <c r="E492" s="33">
        <v>150</v>
      </c>
      <c r="F492" s="33">
        <v>30</v>
      </c>
    </row>
    <row r="493" spans="1:9" ht="12.75" customHeight="1">
      <c r="A493" s="24" t="s">
        <v>837</v>
      </c>
      <c r="B493" s="25" t="s">
        <v>875</v>
      </c>
      <c r="C493" s="96">
        <v>180.9917355371901</v>
      </c>
      <c r="D493" s="29"/>
      <c r="E493" s="29"/>
      <c r="F493" s="29"/>
      <c r="G493" s="1">
        <f t="shared" ref="G493:G530" si="34">(C493*(1-$F$6))*(D493*(1-$D$15)+E493*(1-$E$15)+F493*(1-$F$15))/(D493+E493+F493+0.00001)</f>
        <v>0</v>
      </c>
      <c r="H493" s="1">
        <f t="shared" ref="H493:H530" si="35">(C493*(1-$F$6))*(D493*(1-$D$15)+E493*(1-$E$15)+F493*(1-$F$15))</f>
        <v>0</v>
      </c>
    </row>
    <row r="494" spans="1:9" ht="12.75" customHeight="1">
      <c r="A494" s="24" t="s">
        <v>838</v>
      </c>
      <c r="B494" s="25" t="s">
        <v>876</v>
      </c>
      <c r="C494" s="96">
        <v>180.9917355371901</v>
      </c>
      <c r="D494" s="29"/>
      <c r="E494" s="29"/>
      <c r="F494" s="29"/>
      <c r="G494" s="1">
        <f t="shared" si="34"/>
        <v>0</v>
      </c>
      <c r="H494" s="1">
        <f t="shared" si="35"/>
        <v>0</v>
      </c>
    </row>
    <row r="495" spans="1:9" ht="12.75" customHeight="1">
      <c r="A495" s="24" t="s">
        <v>839</v>
      </c>
      <c r="B495" s="25" t="s">
        <v>877</v>
      </c>
      <c r="C495" s="96">
        <v>180.9917355371901</v>
      </c>
      <c r="D495" s="29"/>
      <c r="E495" s="29"/>
      <c r="F495" s="29"/>
      <c r="G495" s="1">
        <f t="shared" si="34"/>
        <v>0</v>
      </c>
      <c r="H495" s="1">
        <f t="shared" si="35"/>
        <v>0</v>
      </c>
    </row>
    <row r="496" spans="1:9" ht="12.75" customHeight="1">
      <c r="A496" s="24" t="s">
        <v>840</v>
      </c>
      <c r="B496" s="25" t="s">
        <v>878</v>
      </c>
      <c r="C496" s="96">
        <v>180.99173553719001</v>
      </c>
      <c r="D496" s="29"/>
      <c r="E496" s="29"/>
      <c r="F496" s="29"/>
      <c r="G496" s="1">
        <f t="shared" si="34"/>
        <v>0</v>
      </c>
      <c r="H496" s="1">
        <f t="shared" si="35"/>
        <v>0</v>
      </c>
    </row>
    <row r="497" spans="1:8" ht="12.75" customHeight="1">
      <c r="A497" s="24" t="s">
        <v>841</v>
      </c>
      <c r="B497" s="25" t="s">
        <v>879</v>
      </c>
      <c r="C497" s="96">
        <v>131.40495867768595</v>
      </c>
      <c r="D497" s="29"/>
      <c r="E497" s="29"/>
      <c r="F497" s="29"/>
      <c r="G497" s="1">
        <f t="shared" si="34"/>
        <v>0</v>
      </c>
      <c r="H497" s="1">
        <f t="shared" si="35"/>
        <v>0</v>
      </c>
    </row>
    <row r="498" spans="1:8" ht="12.75" customHeight="1">
      <c r="A498" s="24" t="s">
        <v>842</v>
      </c>
      <c r="B498" s="25" t="s">
        <v>880</v>
      </c>
      <c r="C498" s="96">
        <v>131.40495867768595</v>
      </c>
      <c r="D498" s="29"/>
      <c r="E498" s="29"/>
      <c r="F498" s="29">
        <v>12</v>
      </c>
      <c r="G498" s="1">
        <f t="shared" si="34"/>
        <v>124.83460671496272</v>
      </c>
      <c r="H498" s="1">
        <f t="shared" si="35"/>
        <v>1498.0165289256197</v>
      </c>
    </row>
    <row r="499" spans="1:8" ht="12.75" customHeight="1">
      <c r="A499" s="24" t="s">
        <v>843</v>
      </c>
      <c r="B499" s="25" t="s">
        <v>881</v>
      </c>
      <c r="C499" s="96">
        <v>131.40495867768595</v>
      </c>
      <c r="D499" s="29"/>
      <c r="E499" s="29"/>
      <c r="F499" s="29"/>
      <c r="G499" s="1">
        <f t="shared" si="34"/>
        <v>0</v>
      </c>
      <c r="H499" s="1">
        <f t="shared" si="35"/>
        <v>0</v>
      </c>
    </row>
    <row r="500" spans="1:8" ht="12.75" customHeight="1">
      <c r="A500" s="24" t="s">
        <v>844</v>
      </c>
      <c r="B500" s="25" t="s">
        <v>882</v>
      </c>
      <c r="C500" s="96">
        <v>131.40495867768595</v>
      </c>
      <c r="D500" s="29"/>
      <c r="E500" s="29"/>
      <c r="F500" s="29"/>
      <c r="G500" s="1">
        <f t="shared" si="34"/>
        <v>0</v>
      </c>
      <c r="H500" s="1">
        <f t="shared" si="35"/>
        <v>0</v>
      </c>
    </row>
    <row r="501" spans="1:8" ht="12.75" customHeight="1">
      <c r="A501" s="24" t="s">
        <v>845</v>
      </c>
      <c r="B501" s="25" t="s">
        <v>883</v>
      </c>
      <c r="C501" s="96">
        <v>222.31404958677686</v>
      </c>
      <c r="D501" s="29"/>
      <c r="E501" s="29"/>
      <c r="F501" s="29"/>
      <c r="G501" s="1">
        <f t="shared" si="34"/>
        <v>0</v>
      </c>
      <c r="H501" s="1">
        <f t="shared" si="35"/>
        <v>0</v>
      </c>
    </row>
    <row r="502" spans="1:8" ht="12.75" customHeight="1">
      <c r="A502" s="24" t="s">
        <v>846</v>
      </c>
      <c r="B502" s="25" t="s">
        <v>884</v>
      </c>
      <c r="C502" s="96">
        <v>222.31404958677686</v>
      </c>
      <c r="D502" s="29"/>
      <c r="E502" s="29"/>
      <c r="F502" s="29"/>
      <c r="G502" s="1">
        <f t="shared" si="34"/>
        <v>0</v>
      </c>
      <c r="H502" s="1">
        <f t="shared" si="35"/>
        <v>0</v>
      </c>
    </row>
    <row r="503" spans="1:8" ht="12.75" customHeight="1">
      <c r="A503" s="24" t="s">
        <v>847</v>
      </c>
      <c r="B503" s="25" t="s">
        <v>885</v>
      </c>
      <c r="C503" s="96">
        <v>222.31404958677686</v>
      </c>
      <c r="D503" s="29"/>
      <c r="E503" s="29"/>
      <c r="F503" s="29"/>
      <c r="G503" s="1">
        <f t="shared" si="34"/>
        <v>0</v>
      </c>
      <c r="H503" s="1">
        <f t="shared" si="35"/>
        <v>0</v>
      </c>
    </row>
    <row r="504" spans="1:8" ht="12.75" customHeight="1">
      <c r="A504" s="24" t="s">
        <v>848</v>
      </c>
      <c r="B504" s="25" t="s">
        <v>886</v>
      </c>
      <c r="C504" s="96">
        <v>139.6694214876033</v>
      </c>
      <c r="D504" s="29"/>
      <c r="E504" s="29"/>
      <c r="F504" s="29"/>
      <c r="G504" s="1">
        <f t="shared" si="34"/>
        <v>0</v>
      </c>
      <c r="H504" s="1">
        <f t="shared" si="35"/>
        <v>0</v>
      </c>
    </row>
    <row r="505" spans="1:8" ht="12.75" customHeight="1">
      <c r="A505" s="24" t="s">
        <v>849</v>
      </c>
      <c r="B505" s="25" t="s">
        <v>887</v>
      </c>
      <c r="C505" s="96">
        <v>139.6694214876033</v>
      </c>
      <c r="D505" s="29"/>
      <c r="E505" s="29"/>
      <c r="F505" s="29"/>
      <c r="G505" s="1">
        <f t="shared" si="34"/>
        <v>0</v>
      </c>
      <c r="H505" s="1">
        <f t="shared" si="35"/>
        <v>0</v>
      </c>
    </row>
    <row r="506" spans="1:8" ht="12.75" customHeight="1">
      <c r="A506" s="24" t="s">
        <v>850</v>
      </c>
      <c r="B506" s="25" t="s">
        <v>888</v>
      </c>
      <c r="C506" s="96">
        <v>139.6694214876033</v>
      </c>
      <c r="D506" s="29"/>
      <c r="E506" s="29"/>
      <c r="F506" s="29"/>
      <c r="G506" s="1">
        <f t="shared" si="34"/>
        <v>0</v>
      </c>
      <c r="H506" s="1">
        <f t="shared" si="35"/>
        <v>0</v>
      </c>
    </row>
    <row r="507" spans="1:8" ht="12.75" customHeight="1">
      <c r="A507" s="24" t="s">
        <v>851</v>
      </c>
      <c r="B507" s="25" t="s">
        <v>889</v>
      </c>
      <c r="C507" s="96">
        <v>205.78512396694217</v>
      </c>
      <c r="D507" s="29"/>
      <c r="E507" s="29"/>
      <c r="F507" s="29"/>
      <c r="G507" s="1">
        <f t="shared" si="34"/>
        <v>0</v>
      </c>
      <c r="H507" s="1">
        <f t="shared" si="35"/>
        <v>0</v>
      </c>
    </row>
    <row r="508" spans="1:8" ht="12.75" customHeight="1">
      <c r="A508" s="24" t="s">
        <v>852</v>
      </c>
      <c r="B508" s="25" t="s">
        <v>890</v>
      </c>
      <c r="C508" s="96">
        <v>156.19834710743802</v>
      </c>
      <c r="D508" s="29"/>
      <c r="E508" s="29"/>
      <c r="F508" s="29"/>
      <c r="G508" s="1">
        <f t="shared" si="34"/>
        <v>0</v>
      </c>
      <c r="H508" s="1">
        <f t="shared" si="35"/>
        <v>0</v>
      </c>
    </row>
    <row r="509" spans="1:8" ht="12.75" customHeight="1">
      <c r="A509" s="24" t="s">
        <v>853</v>
      </c>
      <c r="B509" s="25" t="s">
        <v>891</v>
      </c>
      <c r="C509" s="96">
        <v>119.00826446280992</v>
      </c>
      <c r="D509" s="29"/>
      <c r="E509" s="29"/>
      <c r="F509" s="29"/>
      <c r="G509" s="1">
        <f t="shared" si="34"/>
        <v>0</v>
      </c>
      <c r="H509" s="1">
        <f t="shared" si="35"/>
        <v>0</v>
      </c>
    </row>
    <row r="510" spans="1:8" ht="12.75" customHeight="1">
      <c r="A510" s="24" t="s">
        <v>854</v>
      </c>
      <c r="B510" s="25" t="s">
        <v>892</v>
      </c>
      <c r="C510" s="96">
        <v>180.9917355371901</v>
      </c>
      <c r="D510" s="29"/>
      <c r="E510" s="29"/>
      <c r="F510" s="29"/>
      <c r="G510" s="1">
        <f t="shared" si="34"/>
        <v>0</v>
      </c>
      <c r="H510" s="1">
        <f t="shared" si="35"/>
        <v>0</v>
      </c>
    </row>
    <row r="511" spans="1:8" ht="12.75" customHeight="1">
      <c r="A511" s="24" t="s">
        <v>855</v>
      </c>
      <c r="B511" s="25" t="s">
        <v>893</v>
      </c>
      <c r="C511" s="96">
        <v>180.9917355371901</v>
      </c>
      <c r="D511" s="29"/>
      <c r="E511" s="29"/>
      <c r="F511" s="29"/>
      <c r="G511" s="1">
        <f t="shared" si="34"/>
        <v>0</v>
      </c>
      <c r="H511" s="1">
        <f t="shared" si="35"/>
        <v>0</v>
      </c>
    </row>
    <row r="512" spans="1:8" ht="12.75" customHeight="1">
      <c r="A512" s="24" t="s">
        <v>856</v>
      </c>
      <c r="B512" s="25" t="s">
        <v>894</v>
      </c>
      <c r="C512" s="96">
        <v>114.87603305785125</v>
      </c>
      <c r="D512" s="29"/>
      <c r="E512" s="29"/>
      <c r="F512" s="29"/>
      <c r="G512" s="1">
        <f t="shared" si="34"/>
        <v>0</v>
      </c>
      <c r="H512" s="1">
        <f t="shared" si="35"/>
        <v>0</v>
      </c>
    </row>
    <row r="513" spans="1:8" ht="12.75" customHeight="1">
      <c r="A513" s="24" t="s">
        <v>857</v>
      </c>
      <c r="B513" s="25" t="s">
        <v>895</v>
      </c>
      <c r="C513" s="96">
        <v>114.87603305785125</v>
      </c>
      <c r="D513" s="29"/>
      <c r="E513" s="29"/>
      <c r="F513" s="29"/>
      <c r="G513" s="1">
        <f t="shared" si="34"/>
        <v>0</v>
      </c>
      <c r="H513" s="1">
        <f t="shared" si="35"/>
        <v>0</v>
      </c>
    </row>
    <row r="514" spans="1:8" ht="12.75" customHeight="1">
      <c r="A514" s="24" t="s">
        <v>858</v>
      </c>
      <c r="B514" s="25" t="s">
        <v>896</v>
      </c>
      <c r="C514" s="96">
        <v>164.46280991735537</v>
      </c>
      <c r="D514" s="29"/>
      <c r="E514" s="29"/>
      <c r="F514" s="29"/>
      <c r="G514" s="1">
        <f t="shared" si="34"/>
        <v>0</v>
      </c>
      <c r="H514" s="1">
        <f t="shared" si="35"/>
        <v>0</v>
      </c>
    </row>
    <row r="515" spans="1:8" ht="12.75" customHeight="1">
      <c r="A515" s="24" t="s">
        <v>859</v>
      </c>
      <c r="B515" s="25" t="s">
        <v>897</v>
      </c>
      <c r="C515" s="96">
        <v>114.87603305785125</v>
      </c>
      <c r="D515" s="29"/>
      <c r="E515" s="29"/>
      <c r="F515" s="29"/>
      <c r="G515" s="1">
        <f t="shared" si="34"/>
        <v>0</v>
      </c>
      <c r="H515" s="1">
        <f t="shared" si="35"/>
        <v>0</v>
      </c>
    </row>
    <row r="516" spans="1:8" ht="12.75" customHeight="1">
      <c r="A516" s="24" t="s">
        <v>860</v>
      </c>
      <c r="B516" s="25" t="s">
        <v>898</v>
      </c>
      <c r="C516" s="96">
        <v>80.991735537190081</v>
      </c>
      <c r="D516" s="29"/>
      <c r="E516" s="29"/>
      <c r="F516" s="29"/>
      <c r="G516" s="1">
        <f t="shared" si="34"/>
        <v>0</v>
      </c>
      <c r="H516" s="1">
        <f t="shared" si="35"/>
        <v>0</v>
      </c>
    </row>
    <row r="517" spans="1:8" ht="12.75" customHeight="1">
      <c r="A517" s="24" t="s">
        <v>861</v>
      </c>
      <c r="B517" s="25" t="s">
        <v>899</v>
      </c>
      <c r="C517" s="96">
        <v>102.47933884297521</v>
      </c>
      <c r="D517" s="29"/>
      <c r="E517" s="29"/>
      <c r="F517" s="29"/>
      <c r="G517" s="1">
        <f t="shared" si="34"/>
        <v>0</v>
      </c>
      <c r="H517" s="1">
        <f t="shared" si="35"/>
        <v>0</v>
      </c>
    </row>
    <row r="518" spans="1:8" ht="12.75" customHeight="1">
      <c r="A518" s="24" t="s">
        <v>862</v>
      </c>
      <c r="B518" s="25" t="s">
        <v>900</v>
      </c>
      <c r="C518" s="96">
        <v>102.47933884297521</v>
      </c>
      <c r="D518" s="29"/>
      <c r="E518" s="29"/>
      <c r="F518" s="29"/>
      <c r="G518" s="1">
        <f t="shared" si="34"/>
        <v>0</v>
      </c>
      <c r="H518" s="1">
        <f t="shared" si="35"/>
        <v>0</v>
      </c>
    </row>
    <row r="519" spans="1:8" ht="12.75" customHeight="1">
      <c r="A519" s="24" t="s">
        <v>863</v>
      </c>
      <c r="B519" s="25" t="s">
        <v>901</v>
      </c>
      <c r="C519" s="96">
        <v>102.47933884297521</v>
      </c>
      <c r="D519" s="29"/>
      <c r="E519" s="29"/>
      <c r="F519" s="29"/>
      <c r="G519" s="1">
        <f t="shared" si="34"/>
        <v>0</v>
      </c>
      <c r="H519" s="1">
        <f t="shared" si="35"/>
        <v>0</v>
      </c>
    </row>
    <row r="520" spans="1:8" ht="12.75" customHeight="1">
      <c r="A520" s="24" t="s">
        <v>864</v>
      </c>
      <c r="B520" s="25" t="s">
        <v>902</v>
      </c>
      <c r="C520" s="96">
        <v>102.47933884297521</v>
      </c>
      <c r="D520" s="29"/>
      <c r="E520" s="29"/>
      <c r="F520" s="29"/>
      <c r="G520" s="1">
        <f t="shared" si="34"/>
        <v>0</v>
      </c>
      <c r="H520" s="1">
        <f t="shared" si="35"/>
        <v>0</v>
      </c>
    </row>
    <row r="521" spans="1:8" ht="12.75" customHeight="1">
      <c r="A521" s="24" t="s">
        <v>865</v>
      </c>
      <c r="B521" s="25" t="s">
        <v>903</v>
      </c>
      <c r="C521" s="96">
        <v>102.47933884297521</v>
      </c>
      <c r="D521" s="29"/>
      <c r="E521" s="29"/>
      <c r="F521" s="29"/>
      <c r="G521" s="1">
        <f t="shared" si="34"/>
        <v>0</v>
      </c>
      <c r="H521" s="1">
        <f t="shared" si="35"/>
        <v>0</v>
      </c>
    </row>
    <row r="522" spans="1:8" ht="12.75" customHeight="1">
      <c r="A522" s="24" t="s">
        <v>866</v>
      </c>
      <c r="B522" s="25" t="s">
        <v>904</v>
      </c>
      <c r="C522" s="96">
        <v>102.47933884297521</v>
      </c>
      <c r="D522" s="29"/>
      <c r="E522" s="29"/>
      <c r="F522" s="29"/>
      <c r="G522" s="1">
        <f t="shared" si="34"/>
        <v>0</v>
      </c>
      <c r="H522" s="1">
        <f t="shared" si="35"/>
        <v>0</v>
      </c>
    </row>
    <row r="523" spans="1:8" ht="12.75" customHeight="1">
      <c r="A523" s="24" t="s">
        <v>867</v>
      </c>
      <c r="B523" s="25" t="s">
        <v>905</v>
      </c>
      <c r="C523" s="96">
        <v>139.6694214876033</v>
      </c>
      <c r="D523" s="29"/>
      <c r="E523" s="29"/>
      <c r="F523" s="29"/>
      <c r="G523" s="1">
        <f t="shared" si="34"/>
        <v>0</v>
      </c>
      <c r="H523" s="1">
        <f t="shared" si="35"/>
        <v>0</v>
      </c>
    </row>
    <row r="524" spans="1:8" ht="12.75" customHeight="1">
      <c r="A524" s="24" t="s">
        <v>868</v>
      </c>
      <c r="B524" s="25" t="s">
        <v>906</v>
      </c>
      <c r="C524" s="96">
        <v>94.214876033057848</v>
      </c>
      <c r="D524" s="29"/>
      <c r="E524" s="29"/>
      <c r="F524" s="29"/>
      <c r="G524" s="1">
        <f t="shared" si="34"/>
        <v>0</v>
      </c>
      <c r="H524" s="1">
        <f t="shared" si="35"/>
        <v>0</v>
      </c>
    </row>
    <row r="525" spans="1:8" ht="12.75" customHeight="1">
      <c r="A525" s="24" t="s">
        <v>869</v>
      </c>
      <c r="B525" s="25" t="s">
        <v>907</v>
      </c>
      <c r="C525" s="96">
        <v>139.6694214876033</v>
      </c>
      <c r="D525" s="29"/>
      <c r="E525" s="29"/>
      <c r="F525" s="29"/>
      <c r="G525" s="1">
        <f t="shared" si="34"/>
        <v>0</v>
      </c>
      <c r="H525" s="1">
        <f t="shared" si="35"/>
        <v>0</v>
      </c>
    </row>
    <row r="526" spans="1:8" ht="12.75" customHeight="1">
      <c r="A526" s="24" t="s">
        <v>870</v>
      </c>
      <c r="B526" s="25" t="s">
        <v>908</v>
      </c>
      <c r="C526" s="96">
        <v>139.6694214876033</v>
      </c>
      <c r="D526" s="29"/>
      <c r="E526" s="29"/>
      <c r="F526" s="29"/>
      <c r="G526" s="1">
        <f t="shared" si="34"/>
        <v>0</v>
      </c>
      <c r="H526" s="1">
        <f t="shared" si="35"/>
        <v>0</v>
      </c>
    </row>
    <row r="527" spans="1:8" ht="12.75" customHeight="1">
      <c r="A527" s="24" t="s">
        <v>871</v>
      </c>
      <c r="B527" s="25" t="s">
        <v>909</v>
      </c>
      <c r="C527" s="96">
        <v>197.52066115702479</v>
      </c>
      <c r="D527" s="29"/>
      <c r="E527" s="29"/>
      <c r="F527" s="29"/>
      <c r="G527" s="1">
        <f t="shared" si="34"/>
        <v>0</v>
      </c>
      <c r="H527" s="1">
        <f t="shared" si="35"/>
        <v>0</v>
      </c>
    </row>
    <row r="528" spans="1:8" ht="12.75" customHeight="1">
      <c r="A528" s="24" t="s">
        <v>872</v>
      </c>
      <c r="B528" s="25" t="s">
        <v>910</v>
      </c>
      <c r="C528" s="96">
        <v>197.52066115702479</v>
      </c>
      <c r="D528" s="29"/>
      <c r="E528" s="29"/>
      <c r="F528" s="29"/>
      <c r="G528" s="1">
        <f t="shared" si="34"/>
        <v>0</v>
      </c>
      <c r="H528" s="1">
        <f t="shared" si="35"/>
        <v>0</v>
      </c>
    </row>
    <row r="529" spans="1:8" ht="12.75" customHeight="1">
      <c r="A529" s="24" t="s">
        <v>873</v>
      </c>
      <c r="B529" s="25" t="s">
        <v>911</v>
      </c>
      <c r="C529" s="96">
        <v>139.6694214876033</v>
      </c>
      <c r="D529" s="29"/>
      <c r="E529" s="29"/>
      <c r="F529" s="29"/>
      <c r="G529" s="1">
        <f t="shared" si="34"/>
        <v>0</v>
      </c>
      <c r="H529" s="1">
        <f t="shared" si="35"/>
        <v>0</v>
      </c>
    </row>
    <row r="530" spans="1:8" ht="12.75" customHeight="1">
      <c r="A530" s="27" t="s">
        <v>874</v>
      </c>
      <c r="B530" s="28" t="s">
        <v>912</v>
      </c>
      <c r="C530" s="96">
        <v>197.52066115702479</v>
      </c>
      <c r="D530" s="29"/>
      <c r="E530" s="29"/>
      <c r="F530" s="29"/>
      <c r="G530" s="1">
        <f t="shared" si="34"/>
        <v>0</v>
      </c>
      <c r="H530" s="1">
        <f t="shared" si="35"/>
        <v>0</v>
      </c>
    </row>
    <row r="531" spans="1:8" ht="12.75" customHeight="1">
      <c r="A531" s="14"/>
      <c r="B531" s="14"/>
      <c r="C531" s="98" t="s">
        <v>2</v>
      </c>
      <c r="D531" s="8">
        <f>SUM(D493:D530)</f>
        <v>0</v>
      </c>
      <c r="E531" s="8">
        <f>SUM(E493:E530)</f>
        <v>0</v>
      </c>
      <c r="F531" s="8">
        <f>SUM(F493:F530)</f>
        <v>12</v>
      </c>
      <c r="H531" s="2">
        <f>SUM(H493:H530)</f>
        <v>1498.0165289256197</v>
      </c>
    </row>
    <row r="532" spans="1:8" ht="12.75" customHeight="1">
      <c r="A532" s="14"/>
      <c r="B532" s="14"/>
      <c r="C532" s="98"/>
      <c r="D532" s="8"/>
      <c r="E532" s="8"/>
      <c r="F532" s="8"/>
      <c r="H532" s="2"/>
    </row>
    <row r="533" spans="1:8" ht="12.75" customHeight="1">
      <c r="A533" s="21"/>
      <c r="B533" s="22" t="s">
        <v>1071</v>
      </c>
      <c r="C533" s="98"/>
      <c r="D533" s="23">
        <v>100</v>
      </c>
      <c r="E533" s="33">
        <v>30</v>
      </c>
      <c r="F533" s="33">
        <v>15</v>
      </c>
    </row>
    <row r="534" spans="1:8" ht="12.75" customHeight="1">
      <c r="A534" s="24" t="s">
        <v>1059</v>
      </c>
      <c r="B534" s="25" t="s">
        <v>1070</v>
      </c>
      <c r="C534" s="96">
        <v>189.25619834710744</v>
      </c>
      <c r="D534" s="29"/>
      <c r="E534" s="29"/>
      <c r="F534" s="29"/>
      <c r="G534" s="1">
        <f t="shared" ref="G534:G542" si="36">(C534*(1-$F$6))*(D534*(1-$D$15)+E534*(1-$E$15)+F534*(1-$F$15))/(D534+E534+F534+0.00001)</f>
        <v>0</v>
      </c>
      <c r="H534" s="1">
        <f t="shared" ref="H534:H542" si="37">(C534*(1-$F$6))*(D534*(1-$D$15)+E534*(1-$E$15)+F534*(1-$F$15))</f>
        <v>0</v>
      </c>
    </row>
    <row r="535" spans="1:8" ht="12.75" customHeight="1">
      <c r="A535" s="24" t="s">
        <v>1060</v>
      </c>
      <c r="B535" s="25" t="s">
        <v>1072</v>
      </c>
      <c r="C535" s="96">
        <v>445.4545454545455</v>
      </c>
      <c r="D535" s="29"/>
      <c r="E535" s="29"/>
      <c r="F535" s="29"/>
      <c r="G535" s="1">
        <f t="shared" si="36"/>
        <v>0</v>
      </c>
      <c r="H535" s="1">
        <f t="shared" si="37"/>
        <v>0</v>
      </c>
    </row>
    <row r="536" spans="1:8" ht="12.75" customHeight="1">
      <c r="A536" s="24" t="s">
        <v>1061</v>
      </c>
      <c r="B536" s="25" t="s">
        <v>1073</v>
      </c>
      <c r="C536" s="96">
        <v>767.76859504132233</v>
      </c>
      <c r="D536" s="29"/>
      <c r="E536" s="29"/>
      <c r="F536" s="29"/>
      <c r="G536" s="1">
        <f t="shared" si="36"/>
        <v>0</v>
      </c>
      <c r="H536" s="1">
        <f t="shared" si="37"/>
        <v>0</v>
      </c>
    </row>
    <row r="537" spans="1:8" ht="12.75" customHeight="1">
      <c r="A537" s="24" t="s">
        <v>1062</v>
      </c>
      <c r="B537" s="25" t="s">
        <v>1068</v>
      </c>
      <c r="C537" s="96">
        <v>123.14049586776859</v>
      </c>
      <c r="D537" s="29"/>
      <c r="E537" s="29"/>
      <c r="F537" s="29"/>
      <c r="G537" s="1">
        <f t="shared" si="36"/>
        <v>0</v>
      </c>
      <c r="H537" s="1">
        <f t="shared" si="37"/>
        <v>0</v>
      </c>
    </row>
    <row r="538" spans="1:8" ht="12.75" customHeight="1">
      <c r="A538" s="24" t="s">
        <v>1063</v>
      </c>
      <c r="B538" s="25" t="s">
        <v>1074</v>
      </c>
      <c r="C538" s="96">
        <v>189.25619834710744</v>
      </c>
      <c r="D538" s="29"/>
      <c r="E538" s="29"/>
      <c r="F538" s="29"/>
      <c r="G538" s="1">
        <f t="shared" si="36"/>
        <v>0</v>
      </c>
      <c r="H538" s="1">
        <f t="shared" si="37"/>
        <v>0</v>
      </c>
    </row>
    <row r="539" spans="1:8" ht="12.75" customHeight="1">
      <c r="A539" s="24" t="s">
        <v>1064</v>
      </c>
      <c r="B539" s="25" t="s">
        <v>1075</v>
      </c>
      <c r="C539" s="96">
        <v>767.76859504132233</v>
      </c>
      <c r="D539" s="29"/>
      <c r="E539" s="29"/>
      <c r="F539" s="29"/>
      <c r="G539" s="1">
        <f t="shared" si="36"/>
        <v>0</v>
      </c>
      <c r="H539" s="1">
        <f t="shared" si="37"/>
        <v>0</v>
      </c>
    </row>
    <row r="540" spans="1:8" ht="12.75" customHeight="1">
      <c r="A540" s="24" t="s">
        <v>1065</v>
      </c>
      <c r="B540" s="25" t="s">
        <v>1069</v>
      </c>
      <c r="C540" s="96">
        <v>123.14049586776859</v>
      </c>
      <c r="D540" s="29"/>
      <c r="E540" s="29"/>
      <c r="F540" s="29"/>
      <c r="G540" s="1">
        <f t="shared" si="36"/>
        <v>0</v>
      </c>
      <c r="H540" s="1">
        <f t="shared" si="37"/>
        <v>0</v>
      </c>
    </row>
    <row r="541" spans="1:8" ht="12.75" customHeight="1">
      <c r="A541" s="24" t="s">
        <v>1066</v>
      </c>
      <c r="B541" s="25" t="s">
        <v>1076</v>
      </c>
      <c r="C541" s="96">
        <v>123.14049586776859</v>
      </c>
      <c r="D541" s="29"/>
      <c r="E541" s="29"/>
      <c r="F541" s="29"/>
      <c r="G541" s="1">
        <f t="shared" si="36"/>
        <v>0</v>
      </c>
      <c r="H541" s="1">
        <f t="shared" si="37"/>
        <v>0</v>
      </c>
    </row>
    <row r="542" spans="1:8" ht="12.75" customHeight="1">
      <c r="A542" s="27" t="s">
        <v>1067</v>
      </c>
      <c r="B542" s="28" t="s">
        <v>1077</v>
      </c>
      <c r="C542" s="96">
        <v>767.76859504132233</v>
      </c>
      <c r="D542" s="29"/>
      <c r="E542" s="29"/>
      <c r="F542" s="29"/>
      <c r="G542" s="1">
        <f t="shared" si="36"/>
        <v>0</v>
      </c>
      <c r="H542" s="1">
        <f t="shared" si="37"/>
        <v>0</v>
      </c>
    </row>
    <row r="543" spans="1:8" ht="12.75" customHeight="1">
      <c r="A543" s="14"/>
      <c r="B543" s="14"/>
      <c r="C543" s="98" t="s">
        <v>2</v>
      </c>
      <c r="D543" s="8">
        <f>SUM(D534:D542)</f>
        <v>0</v>
      </c>
      <c r="E543" s="8">
        <f>SUM(E534:E542)</f>
        <v>0</v>
      </c>
      <c r="F543" s="8">
        <f>SUM(F534:F542)</f>
        <v>0</v>
      </c>
      <c r="H543" s="2">
        <f>SUM(H534:H542)</f>
        <v>0</v>
      </c>
    </row>
    <row r="544" spans="1:8" ht="12.75" customHeight="1">
      <c r="A544" s="14"/>
      <c r="B544" s="14"/>
      <c r="C544" s="98"/>
      <c r="D544" s="8"/>
      <c r="E544" s="8"/>
      <c r="F544" s="8"/>
      <c r="H544" s="2"/>
    </row>
    <row r="545" spans="1:9" ht="12.75" customHeight="1">
      <c r="A545" s="61"/>
      <c r="B545" s="14"/>
      <c r="C545" s="98"/>
      <c r="D545" s="33">
        <v>1000</v>
      </c>
      <c r="E545" s="33">
        <v>300</v>
      </c>
      <c r="F545" s="33">
        <v>100</v>
      </c>
    </row>
    <row r="546" spans="1:9" ht="12.75" customHeight="1">
      <c r="A546" s="62" t="s">
        <v>913</v>
      </c>
      <c r="B546" s="63" t="s">
        <v>914</v>
      </c>
      <c r="C546" s="96">
        <v>26.45</v>
      </c>
      <c r="D546" s="29"/>
      <c r="E546" s="29"/>
      <c r="F546" s="29"/>
      <c r="G546" s="1">
        <f>(C546*(1-$F$6))*(D546*(1-$D$15)+E546*(1-$E$15)+F546*(1-$F$15))/(D546+E546+F546+0.00001)</f>
        <v>0</v>
      </c>
      <c r="H546" s="2">
        <f>(C546*(1-$F$6))*(D546*(1-$D$15)+E546*(1-$E$15)+F546*(1-$F$15))</f>
        <v>0</v>
      </c>
    </row>
    <row r="547" spans="1:9" ht="12.75" customHeight="1">
      <c r="A547" s="14"/>
      <c r="B547" s="14"/>
      <c r="C547" s="98"/>
      <c r="D547" s="8"/>
      <c r="E547" s="8"/>
      <c r="F547" s="8"/>
      <c r="H547" s="2"/>
    </row>
    <row r="548" spans="1:9" ht="12.75" customHeight="1">
      <c r="A548" s="14"/>
      <c r="B548" s="14"/>
      <c r="C548" s="98"/>
      <c r="D548" s="8"/>
      <c r="E548" s="8"/>
      <c r="F548" s="8"/>
      <c r="H548" s="2"/>
    </row>
    <row r="549" spans="1:9" ht="12.75" customHeight="1">
      <c r="C549" s="98"/>
      <c r="D549" s="8"/>
      <c r="E549" s="8"/>
      <c r="F549" s="8"/>
      <c r="H549" s="2"/>
      <c r="I549" s="18"/>
    </row>
    <row r="550" spans="1:9" ht="12.75" customHeight="1">
      <c r="C550" s="98"/>
      <c r="D550" s="8"/>
      <c r="E550" s="8"/>
      <c r="F550" s="8"/>
      <c r="H550" s="2"/>
      <c r="I550" s="18"/>
    </row>
    <row r="551" spans="1:9" ht="12.75" customHeight="1">
      <c r="A551" s="21"/>
      <c r="B551" s="106" t="s">
        <v>452</v>
      </c>
      <c r="C551" s="98"/>
      <c r="D551" s="23">
        <v>300</v>
      </c>
      <c r="E551" s="33">
        <v>150</v>
      </c>
      <c r="F551" s="33">
        <v>50</v>
      </c>
    </row>
    <row r="552" spans="1:9" ht="12.75" customHeight="1">
      <c r="A552" s="24" t="s">
        <v>384</v>
      </c>
      <c r="B552" s="25" t="s">
        <v>397</v>
      </c>
      <c r="C552" s="96">
        <v>60.33</v>
      </c>
      <c r="D552" s="29"/>
      <c r="E552" s="29"/>
      <c r="F552" s="29"/>
      <c r="G552" s="1">
        <f t="shared" ref="G552:G564" si="38">(C552*(1-$F$6))*(D552*(1-$D$15)+E552*(1-$E$15)+F552*(1-$F$15))/(D552+E552+F552+0.00001)</f>
        <v>0</v>
      </c>
      <c r="H552" s="1">
        <f t="shared" ref="H552:H564" si="39">(C552*(1-$F$6))*(D552*(1-$D$15)+E552*(1-$E$15)+F552*(1-$F$15))</f>
        <v>0</v>
      </c>
    </row>
    <row r="553" spans="1:9" ht="12.75" customHeight="1">
      <c r="A553" s="24" t="s">
        <v>385</v>
      </c>
      <c r="B553" s="25" t="s">
        <v>398</v>
      </c>
      <c r="C553" s="96">
        <v>60.33</v>
      </c>
      <c r="D553" s="29"/>
      <c r="E553" s="29"/>
      <c r="F553" s="29"/>
      <c r="G553" s="1">
        <f t="shared" si="38"/>
        <v>0</v>
      </c>
      <c r="H553" s="1">
        <f t="shared" si="39"/>
        <v>0</v>
      </c>
    </row>
    <row r="554" spans="1:9" ht="12.75" customHeight="1">
      <c r="A554" s="24" t="s">
        <v>386</v>
      </c>
      <c r="B554" s="25" t="s">
        <v>399</v>
      </c>
      <c r="C554" s="96">
        <v>60.33</v>
      </c>
      <c r="D554" s="29"/>
      <c r="E554" s="29"/>
      <c r="F554" s="29"/>
      <c r="G554" s="1">
        <f t="shared" si="38"/>
        <v>0</v>
      </c>
      <c r="H554" s="1">
        <f t="shared" si="39"/>
        <v>0</v>
      </c>
    </row>
    <row r="555" spans="1:9" ht="12.75" customHeight="1">
      <c r="A555" s="24" t="s">
        <v>387</v>
      </c>
      <c r="B555" s="25" t="s">
        <v>400</v>
      </c>
      <c r="C555" s="96">
        <v>60.33</v>
      </c>
      <c r="D555" s="29"/>
      <c r="E555" s="29"/>
      <c r="F555" s="29"/>
      <c r="G555" s="1">
        <f t="shared" si="38"/>
        <v>0</v>
      </c>
      <c r="H555" s="1">
        <f t="shared" si="39"/>
        <v>0</v>
      </c>
    </row>
    <row r="556" spans="1:9" ht="12.75" customHeight="1">
      <c r="A556" s="24" t="s">
        <v>388</v>
      </c>
      <c r="B556" s="25" t="s">
        <v>401</v>
      </c>
      <c r="C556" s="96">
        <v>60.33</v>
      </c>
      <c r="D556" s="29"/>
      <c r="E556" s="29"/>
      <c r="F556" s="29"/>
      <c r="G556" s="1">
        <f t="shared" si="38"/>
        <v>0</v>
      </c>
      <c r="H556" s="1">
        <f t="shared" si="39"/>
        <v>0</v>
      </c>
    </row>
    <row r="557" spans="1:9" ht="12.75" customHeight="1">
      <c r="A557" s="24" t="s">
        <v>389</v>
      </c>
      <c r="B557" s="25" t="s">
        <v>402</v>
      </c>
      <c r="C557" s="96">
        <v>60.33</v>
      </c>
      <c r="D557" s="29"/>
      <c r="E557" s="29"/>
      <c r="F557" s="29"/>
      <c r="G557" s="1">
        <f t="shared" si="38"/>
        <v>0</v>
      </c>
      <c r="H557" s="1">
        <f t="shared" si="39"/>
        <v>0</v>
      </c>
    </row>
    <row r="558" spans="1:9" ht="12.75" customHeight="1">
      <c r="A558" s="24" t="s">
        <v>390</v>
      </c>
      <c r="B558" s="25" t="s">
        <v>403</v>
      </c>
      <c r="C558" s="96">
        <v>60.33</v>
      </c>
      <c r="D558" s="29"/>
      <c r="E558" s="29"/>
      <c r="F558" s="29"/>
      <c r="G558" s="1">
        <f t="shared" si="38"/>
        <v>0</v>
      </c>
      <c r="H558" s="1">
        <f t="shared" si="39"/>
        <v>0</v>
      </c>
    </row>
    <row r="559" spans="1:9" ht="12.75" customHeight="1">
      <c r="A559" s="24" t="s">
        <v>391</v>
      </c>
      <c r="B559" s="25" t="s">
        <v>404</v>
      </c>
      <c r="C559" s="96">
        <v>60.33</v>
      </c>
      <c r="D559" s="29"/>
      <c r="E559" s="29"/>
      <c r="F559" s="29"/>
      <c r="G559" s="1">
        <f t="shared" si="38"/>
        <v>0</v>
      </c>
      <c r="H559" s="1">
        <f t="shared" si="39"/>
        <v>0</v>
      </c>
    </row>
    <row r="560" spans="1:9" ht="12.75" customHeight="1">
      <c r="A560" s="24" t="s">
        <v>392</v>
      </c>
      <c r="B560" s="25" t="s">
        <v>405</v>
      </c>
      <c r="C560" s="96">
        <v>60.33</v>
      </c>
      <c r="D560" s="29"/>
      <c r="E560" s="29"/>
      <c r="F560" s="29"/>
      <c r="G560" s="1">
        <f t="shared" si="38"/>
        <v>0</v>
      </c>
      <c r="H560" s="1">
        <f t="shared" si="39"/>
        <v>0</v>
      </c>
    </row>
    <row r="561" spans="1:8" ht="12.75" customHeight="1">
      <c r="A561" s="24" t="s">
        <v>393</v>
      </c>
      <c r="B561" s="25" t="s">
        <v>406</v>
      </c>
      <c r="C561" s="96">
        <v>60.33</v>
      </c>
      <c r="D561" s="29"/>
      <c r="E561" s="29"/>
      <c r="F561" s="29"/>
      <c r="G561" s="1">
        <f t="shared" si="38"/>
        <v>0</v>
      </c>
      <c r="H561" s="1">
        <f t="shared" si="39"/>
        <v>0</v>
      </c>
    </row>
    <row r="562" spans="1:8" ht="12.75" customHeight="1">
      <c r="A562" s="24" t="s">
        <v>394</v>
      </c>
      <c r="B562" s="25" t="s">
        <v>407</v>
      </c>
      <c r="C562" s="96">
        <v>60.33</v>
      </c>
      <c r="D562" s="29"/>
      <c r="E562" s="29"/>
      <c r="F562" s="29"/>
      <c r="G562" s="1">
        <f t="shared" si="38"/>
        <v>0</v>
      </c>
      <c r="H562" s="1">
        <f t="shared" si="39"/>
        <v>0</v>
      </c>
    </row>
    <row r="563" spans="1:8" ht="12.75" customHeight="1">
      <c r="A563" s="24" t="s">
        <v>395</v>
      </c>
      <c r="B563" s="25" t="s">
        <v>408</v>
      </c>
      <c r="C563" s="96">
        <v>60.33</v>
      </c>
      <c r="D563" s="29"/>
      <c r="E563" s="29"/>
      <c r="F563" s="29"/>
      <c r="G563" s="1">
        <f t="shared" si="38"/>
        <v>0</v>
      </c>
      <c r="H563" s="1">
        <f t="shared" si="39"/>
        <v>0</v>
      </c>
    </row>
    <row r="564" spans="1:8" ht="12.75" customHeight="1">
      <c r="A564" s="27" t="s">
        <v>396</v>
      </c>
      <c r="B564" s="28" t="s">
        <v>409</v>
      </c>
      <c r="C564" s="96">
        <v>60.33</v>
      </c>
      <c r="D564" s="29"/>
      <c r="E564" s="29"/>
      <c r="F564" s="29"/>
      <c r="G564" s="1">
        <f t="shared" si="38"/>
        <v>0</v>
      </c>
      <c r="H564" s="1">
        <f t="shared" si="39"/>
        <v>0</v>
      </c>
    </row>
    <row r="565" spans="1:8" ht="12.75" customHeight="1">
      <c r="A565" s="14"/>
      <c r="B565" s="14"/>
      <c r="C565" s="98" t="s">
        <v>2</v>
      </c>
      <c r="D565" s="8">
        <f>SUM(D552:D564)</f>
        <v>0</v>
      </c>
      <c r="E565" s="8">
        <f>SUM(E552:E564)</f>
        <v>0</v>
      </c>
      <c r="F565" s="8">
        <f>SUM(F552:F564)</f>
        <v>0</v>
      </c>
      <c r="H565" s="2">
        <f>SUM(H552:H564)</f>
        <v>0</v>
      </c>
    </row>
    <row r="566" spans="1:8" ht="12.75" customHeight="1">
      <c r="A566" s="14"/>
      <c r="B566" s="14"/>
      <c r="C566" s="98"/>
      <c r="D566" s="8"/>
      <c r="E566" s="8"/>
      <c r="F566" s="8"/>
      <c r="H566" s="2"/>
    </row>
    <row r="567" spans="1:8" ht="19.899999999999999" customHeight="1">
      <c r="A567" s="42"/>
      <c r="B567" s="42"/>
      <c r="C567" s="98"/>
      <c r="D567" s="8"/>
      <c r="E567" s="8"/>
      <c r="F567" s="8"/>
      <c r="H567" s="2"/>
    </row>
    <row r="568" spans="1:8" ht="12.75" customHeight="1">
      <c r="A568" s="61"/>
      <c r="B568" s="14"/>
      <c r="C568" s="98"/>
      <c r="D568" s="33">
        <v>100</v>
      </c>
      <c r="E568" s="33">
        <v>50</v>
      </c>
      <c r="F568" s="33">
        <v>25</v>
      </c>
    </row>
    <row r="569" spans="1:8" ht="12.75" customHeight="1">
      <c r="A569" s="62" t="s">
        <v>0</v>
      </c>
      <c r="B569" s="63" t="s">
        <v>619</v>
      </c>
      <c r="C569" s="96">
        <v>28.1</v>
      </c>
      <c r="D569" s="29"/>
      <c r="E569" s="29"/>
      <c r="F569" s="29"/>
      <c r="G569" s="1">
        <f>(C569*(1-$F$6))*(D569*(1-$D$15)+E569*(1-$E$15)+F569*(1-$F$15))/(D569+E569+F569+0.00001)</f>
        <v>0</v>
      </c>
      <c r="H569" s="2">
        <f>(C569*(1-$F$6))*(D569*(1-$D$15)+E569*(1-$E$15)+F569*(1-$F$15))</f>
        <v>0</v>
      </c>
    </row>
    <row r="570" spans="1:8" ht="12.75" customHeight="1">
      <c r="A570" s="14"/>
      <c r="B570" s="14"/>
      <c r="C570" s="98"/>
      <c r="D570" s="8"/>
      <c r="E570" s="64"/>
      <c r="F570" s="64"/>
    </row>
    <row r="571" spans="1:8" ht="12.75" customHeight="1">
      <c r="A571" s="14"/>
      <c r="B571" s="14"/>
      <c r="C571" s="98"/>
      <c r="D571" s="8"/>
      <c r="E571" s="64"/>
      <c r="F571" s="64"/>
    </row>
    <row r="572" spans="1:8" ht="12.75" customHeight="1">
      <c r="A572" s="21"/>
      <c r="B572" s="22" t="s">
        <v>139</v>
      </c>
      <c r="C572" s="98"/>
      <c r="D572" s="23">
        <v>432</v>
      </c>
      <c r="E572" s="33">
        <v>144</v>
      </c>
      <c r="F572" s="33">
        <v>36</v>
      </c>
    </row>
    <row r="573" spans="1:8" ht="12.75" customHeight="1">
      <c r="A573" s="24" t="s">
        <v>132</v>
      </c>
      <c r="B573" s="25" t="s">
        <v>140</v>
      </c>
      <c r="C573" s="96">
        <v>12.4</v>
      </c>
      <c r="D573" s="29"/>
      <c r="E573" s="29"/>
      <c r="F573" s="29"/>
      <c r="G573" s="1">
        <f>(C573*(1-$F$6))*(D573*(1-$D$15)+E573*(1-$E$15)+F573*(1-$F$15))/(D573+E573+F573+0.00001)</f>
        <v>0</v>
      </c>
      <c r="H573" s="1">
        <f>(C573*(1-$F$6))*(D573*(1-$D$15)+E573*(1-$E$15)+F573*(1-$F$15))</f>
        <v>0</v>
      </c>
    </row>
    <row r="574" spans="1:8" ht="12.75" customHeight="1">
      <c r="A574" s="24" t="s">
        <v>133</v>
      </c>
      <c r="B574" s="25" t="s">
        <v>136</v>
      </c>
      <c r="C574" s="96">
        <v>25.62</v>
      </c>
      <c r="D574" s="29"/>
      <c r="E574" s="29"/>
      <c r="F574" s="29"/>
      <c r="G574" s="1">
        <f>(C574*(1-$F$6))*(D574*(1-$D$15)+E574*(1-$E$15)+F574*(1-$F$15))/(D574+E574+F574+0.00001)</f>
        <v>0</v>
      </c>
      <c r="H574" s="1">
        <f>(C574*(1-$F$6))*(D574*(1-$D$15)+E574*(1-$E$15)+F574*(1-$F$15))</f>
        <v>0</v>
      </c>
    </row>
    <row r="575" spans="1:8" ht="12.75" customHeight="1">
      <c r="A575" s="24" t="s">
        <v>134</v>
      </c>
      <c r="B575" s="25" t="s">
        <v>137</v>
      </c>
      <c r="C575" s="96">
        <v>49.59</v>
      </c>
      <c r="D575" s="29"/>
      <c r="E575" s="29"/>
      <c r="F575" s="29"/>
      <c r="G575" s="1">
        <f>(C575*(1-$F$6))*(D575*(1-$D$15)+E575*(1-$E$15)+F575*(1-$F$15))/(D575+E575+F575+0.00001)</f>
        <v>0</v>
      </c>
      <c r="H575" s="1">
        <f>(C575*(1-$F$6))*(D575*(1-$D$15)+E575*(1-$E$15)+F575*(1-$F$15))</f>
        <v>0</v>
      </c>
    </row>
    <row r="576" spans="1:8" ht="12.75" customHeight="1">
      <c r="A576" s="27" t="s">
        <v>135</v>
      </c>
      <c r="B576" s="28" t="s">
        <v>138</v>
      </c>
      <c r="C576" s="96">
        <v>135.54</v>
      </c>
      <c r="D576" s="29"/>
      <c r="E576" s="29"/>
      <c r="F576" s="29"/>
      <c r="G576" s="1">
        <f>(C576*(1-$F$6))*(D576*(1-$D$15)+E576*(1-$E$15)+F576*(1-$F$15))/(D576+E576+F576+0.00001)</f>
        <v>0</v>
      </c>
      <c r="H576" s="1">
        <f>(C576*(1-$F$6))*(D576*(1-$D$15)+E576*(1-$E$15)+F576*(1-$F$15))</f>
        <v>0</v>
      </c>
    </row>
    <row r="577" spans="1:8" ht="12.75" customHeight="1">
      <c r="A577" s="14"/>
      <c r="B577" s="14"/>
      <c r="C577" s="98" t="s">
        <v>2</v>
      </c>
      <c r="D577" s="114">
        <f>SUM(D573:D576)</f>
        <v>0</v>
      </c>
      <c r="E577" s="114">
        <f>SUM(E573:E576)</f>
        <v>0</v>
      </c>
      <c r="F577" s="114">
        <f>SUM(F573:F576)</f>
        <v>0</v>
      </c>
      <c r="H577" s="2">
        <f>SUM(H573:H576)</f>
        <v>0</v>
      </c>
    </row>
    <row r="578" spans="1:8" ht="12.75" customHeight="1">
      <c r="A578" s="14"/>
      <c r="B578" s="14"/>
      <c r="C578" s="98"/>
      <c r="D578" s="8"/>
      <c r="E578" s="8"/>
      <c r="F578" s="8"/>
      <c r="H578" s="2"/>
    </row>
    <row r="579" spans="1:8" ht="12.75" customHeight="1">
      <c r="A579" s="21"/>
      <c r="B579" s="22" t="s">
        <v>13</v>
      </c>
      <c r="C579" s="98"/>
      <c r="D579" s="23">
        <v>480</v>
      </c>
      <c r="E579" s="33">
        <v>240</v>
      </c>
      <c r="F579" s="33">
        <v>96</v>
      </c>
    </row>
    <row r="580" spans="1:8" ht="12.75" customHeight="1">
      <c r="A580" s="24" t="s">
        <v>167</v>
      </c>
      <c r="B580" s="25" t="s">
        <v>214</v>
      </c>
      <c r="C580" s="96">
        <v>12.45</v>
      </c>
      <c r="D580" s="29"/>
      <c r="E580" s="29"/>
      <c r="F580" s="29"/>
      <c r="G580" s="1">
        <f>(C580*(1-$F$6))*(D580*(1-$D$15)+E580*(1-$E$15)+F580*(1-$F$15))/(D580+E580+F580+0.00001)</f>
        <v>0</v>
      </c>
      <c r="H580" s="1">
        <f>(C580*(1-$F$6))*(D580*(1-$D$15)+E580*(1-$E$15)+F580*(1-$F$15))</f>
        <v>0</v>
      </c>
    </row>
    <row r="581" spans="1:8" ht="12.75" customHeight="1">
      <c r="A581" s="24" t="s">
        <v>168</v>
      </c>
      <c r="B581" s="25" t="s">
        <v>215</v>
      </c>
      <c r="C581" s="96">
        <v>17.36</v>
      </c>
      <c r="D581" s="29"/>
      <c r="E581" s="29"/>
      <c r="F581" s="29"/>
      <c r="G581" s="1">
        <f>(C581*(1-$F$6))*(D581*(1-$D$15)+E581*(1-$E$15)+F581*(1-$F$15))/(D581+E581+F581+0.00001)</f>
        <v>0</v>
      </c>
      <c r="H581" s="1">
        <f>(C581*(1-$F$6))*(D581*(1-$D$15)+E581*(1-$E$15)+F581*(1-$F$15))</f>
        <v>0</v>
      </c>
    </row>
    <row r="582" spans="1:8" ht="12.75" customHeight="1">
      <c r="A582" s="27" t="s">
        <v>169</v>
      </c>
      <c r="B582" s="28" t="s">
        <v>216</v>
      </c>
      <c r="C582" s="96">
        <v>29.75</v>
      </c>
      <c r="D582" s="29"/>
      <c r="E582" s="29"/>
      <c r="F582" s="29"/>
      <c r="G582" s="1">
        <f>(C582*(1-$F$6))*(D582*(1-$D$15)+E582*(1-$E$15)+F582*(1-$F$15))/(D582+E582+F582+0.00001)</f>
        <v>0</v>
      </c>
      <c r="H582" s="1">
        <f>(C582*(1-$F$6))*(D582*(1-$D$15)+E582*(1-$E$15)+F582*(1-$F$15))</f>
        <v>0</v>
      </c>
    </row>
    <row r="583" spans="1:8" ht="12.75" customHeight="1">
      <c r="A583" s="14"/>
      <c r="B583" s="14"/>
      <c r="C583" s="98" t="s">
        <v>2</v>
      </c>
      <c r="D583" s="8">
        <f>SUM(D580:D582)</f>
        <v>0</v>
      </c>
      <c r="E583" s="8">
        <f>SUM(E580:E582)</f>
        <v>0</v>
      </c>
      <c r="F583" s="8">
        <f>SUM(F580:F582)</f>
        <v>0</v>
      </c>
      <c r="H583" s="2">
        <f>SUM(H580:H582)</f>
        <v>0</v>
      </c>
    </row>
    <row r="584" spans="1:8" ht="12.75" customHeight="1">
      <c r="A584" s="14"/>
      <c r="B584" s="14"/>
      <c r="C584" s="98"/>
      <c r="D584" s="64"/>
      <c r="E584" s="64"/>
      <c r="F584" s="64"/>
    </row>
    <row r="585" spans="1:8" ht="12.75" customHeight="1">
      <c r="A585" s="21"/>
      <c r="B585" s="22" t="s">
        <v>649</v>
      </c>
      <c r="C585" s="98"/>
      <c r="D585" s="23">
        <v>200</v>
      </c>
      <c r="E585" s="33">
        <v>50</v>
      </c>
      <c r="F585" s="33">
        <v>10</v>
      </c>
    </row>
    <row r="586" spans="1:8" ht="12.75" customHeight="1">
      <c r="A586" s="24" t="s">
        <v>337</v>
      </c>
      <c r="B586" s="25" t="s">
        <v>626</v>
      </c>
      <c r="C586" s="96">
        <v>99.17</v>
      </c>
      <c r="D586" s="29"/>
      <c r="E586" s="29"/>
      <c r="F586" s="29"/>
      <c r="G586" s="1">
        <f t="shared" ref="G586:G617" si="40">(C586*(1-$F$6))*(D586*(1-$D$15)+E586*(1-$E$15)+F586*(1-$F$15))/(D586+E586+F586+0.00001)</f>
        <v>0</v>
      </c>
      <c r="H586" s="1">
        <f t="shared" ref="H586:H617" si="41">(C586*(1-$F$6))*(D586*(1-$D$15)+E586*(1-$E$15)+F586*(1-$F$15))</f>
        <v>0</v>
      </c>
    </row>
    <row r="587" spans="1:8" ht="12.75" customHeight="1">
      <c r="A587" s="24" t="s">
        <v>338</v>
      </c>
      <c r="B587" s="25" t="s">
        <v>627</v>
      </c>
      <c r="C587" s="96">
        <v>99.17</v>
      </c>
      <c r="D587" s="29"/>
      <c r="E587" s="29"/>
      <c r="F587" s="29"/>
      <c r="G587" s="1">
        <f t="shared" si="40"/>
        <v>0</v>
      </c>
      <c r="H587" s="1">
        <f t="shared" si="41"/>
        <v>0</v>
      </c>
    </row>
    <row r="588" spans="1:8" ht="12.75" customHeight="1">
      <c r="A588" s="24" t="s">
        <v>339</v>
      </c>
      <c r="B588" s="25" t="s">
        <v>628</v>
      </c>
      <c r="C588" s="96">
        <v>99.17</v>
      </c>
      <c r="D588" s="29"/>
      <c r="E588" s="29"/>
      <c r="F588" s="29"/>
      <c r="G588" s="1">
        <f t="shared" si="40"/>
        <v>0</v>
      </c>
      <c r="H588" s="1">
        <f t="shared" si="41"/>
        <v>0</v>
      </c>
    </row>
    <row r="589" spans="1:8" ht="12.75" customHeight="1">
      <c r="A589" s="24" t="s">
        <v>340</v>
      </c>
      <c r="B589" s="25" t="s">
        <v>629</v>
      </c>
      <c r="C589" s="96">
        <v>99.17</v>
      </c>
      <c r="D589" s="29"/>
      <c r="E589" s="29"/>
      <c r="F589" s="29"/>
      <c r="G589" s="1">
        <f t="shared" si="40"/>
        <v>0</v>
      </c>
      <c r="H589" s="1">
        <f t="shared" si="41"/>
        <v>0</v>
      </c>
    </row>
    <row r="590" spans="1:8" ht="12.75" customHeight="1">
      <c r="A590" s="24" t="s">
        <v>341</v>
      </c>
      <c r="B590" s="25" t="s">
        <v>630</v>
      </c>
      <c r="C590" s="96">
        <v>99.17</v>
      </c>
      <c r="D590" s="29"/>
      <c r="E590" s="29"/>
      <c r="F590" s="29"/>
      <c r="G590" s="1">
        <f t="shared" si="40"/>
        <v>0</v>
      </c>
      <c r="H590" s="1">
        <f t="shared" si="41"/>
        <v>0</v>
      </c>
    </row>
    <row r="591" spans="1:8" ht="12.75" customHeight="1">
      <c r="A591" s="24" t="s">
        <v>342</v>
      </c>
      <c r="B591" s="25" t="s">
        <v>631</v>
      </c>
      <c r="C591" s="96">
        <v>99.17</v>
      </c>
      <c r="D591" s="29"/>
      <c r="E591" s="29"/>
      <c r="F591" s="29"/>
      <c r="G591" s="1">
        <f t="shared" si="40"/>
        <v>0</v>
      </c>
      <c r="H591" s="1">
        <f t="shared" si="41"/>
        <v>0</v>
      </c>
    </row>
    <row r="592" spans="1:8" ht="12.75" customHeight="1">
      <c r="A592" s="24" t="s">
        <v>343</v>
      </c>
      <c r="B592" s="25" t="s">
        <v>632</v>
      </c>
      <c r="C592" s="96">
        <v>99.17</v>
      </c>
      <c r="D592" s="29"/>
      <c r="E592" s="29"/>
      <c r="F592" s="29"/>
      <c r="G592" s="1">
        <f t="shared" si="40"/>
        <v>0</v>
      </c>
      <c r="H592" s="1">
        <f t="shared" si="41"/>
        <v>0</v>
      </c>
    </row>
    <row r="593" spans="1:8" ht="12.75" customHeight="1">
      <c r="A593" s="24" t="s">
        <v>344</v>
      </c>
      <c r="B593" s="25" t="s">
        <v>633</v>
      </c>
      <c r="C593" s="96">
        <v>112.4</v>
      </c>
      <c r="D593" s="29"/>
      <c r="E593" s="29"/>
      <c r="F593" s="29"/>
      <c r="G593" s="1">
        <f t="shared" si="40"/>
        <v>0</v>
      </c>
      <c r="H593" s="1">
        <f t="shared" si="41"/>
        <v>0</v>
      </c>
    </row>
    <row r="594" spans="1:8" ht="12.75" customHeight="1">
      <c r="A594" s="24" t="s">
        <v>345</v>
      </c>
      <c r="B594" s="25" t="s">
        <v>634</v>
      </c>
      <c r="C594" s="96">
        <v>112.4</v>
      </c>
      <c r="D594" s="29"/>
      <c r="E594" s="29"/>
      <c r="F594" s="29"/>
      <c r="G594" s="1">
        <f t="shared" si="40"/>
        <v>0</v>
      </c>
      <c r="H594" s="1">
        <f t="shared" si="41"/>
        <v>0</v>
      </c>
    </row>
    <row r="595" spans="1:8" ht="12.75" customHeight="1">
      <c r="A595" s="24" t="s">
        <v>346</v>
      </c>
      <c r="B595" s="25" t="s">
        <v>635</v>
      </c>
      <c r="C595" s="96">
        <v>112.4</v>
      </c>
      <c r="D595" s="29"/>
      <c r="E595" s="29"/>
      <c r="F595" s="29"/>
      <c r="G595" s="1">
        <f t="shared" si="40"/>
        <v>0</v>
      </c>
      <c r="H595" s="1">
        <f t="shared" si="41"/>
        <v>0</v>
      </c>
    </row>
    <row r="596" spans="1:8" ht="12.75" customHeight="1">
      <c r="A596" s="24" t="s">
        <v>347</v>
      </c>
      <c r="B596" s="25" t="s">
        <v>636</v>
      </c>
      <c r="C596" s="96">
        <v>112.4</v>
      </c>
      <c r="D596" s="29"/>
      <c r="E596" s="29"/>
      <c r="F596" s="29"/>
      <c r="G596" s="1">
        <f t="shared" si="40"/>
        <v>0</v>
      </c>
      <c r="H596" s="1">
        <f t="shared" si="41"/>
        <v>0</v>
      </c>
    </row>
    <row r="597" spans="1:8" ht="12.75" customHeight="1">
      <c r="A597" s="24" t="s">
        <v>348</v>
      </c>
      <c r="B597" s="25" t="s">
        <v>637</v>
      </c>
      <c r="C597" s="96">
        <v>112.4</v>
      </c>
      <c r="D597" s="29"/>
      <c r="E597" s="29"/>
      <c r="F597" s="29"/>
      <c r="G597" s="1">
        <f t="shared" si="40"/>
        <v>0</v>
      </c>
      <c r="H597" s="1">
        <f t="shared" si="41"/>
        <v>0</v>
      </c>
    </row>
    <row r="598" spans="1:8" ht="12.75" customHeight="1">
      <c r="A598" s="24" t="s">
        <v>349</v>
      </c>
      <c r="B598" s="25" t="s">
        <v>638</v>
      </c>
      <c r="C598" s="96">
        <v>112.4</v>
      </c>
      <c r="D598" s="29"/>
      <c r="E598" s="29"/>
      <c r="F598" s="29"/>
      <c r="G598" s="1">
        <f t="shared" si="40"/>
        <v>0</v>
      </c>
      <c r="H598" s="1">
        <f t="shared" si="41"/>
        <v>0</v>
      </c>
    </row>
    <row r="599" spans="1:8" ht="12.75" customHeight="1">
      <c r="A599" s="24" t="s">
        <v>350</v>
      </c>
      <c r="B599" s="25" t="s">
        <v>639</v>
      </c>
      <c r="C599" s="96">
        <v>147.11000000000001</v>
      </c>
      <c r="D599" s="29"/>
      <c r="E599" s="29"/>
      <c r="F599" s="29"/>
      <c r="G599" s="1">
        <f t="shared" si="40"/>
        <v>0</v>
      </c>
      <c r="H599" s="1">
        <f t="shared" si="41"/>
        <v>0</v>
      </c>
    </row>
    <row r="600" spans="1:8" ht="12.75" customHeight="1">
      <c r="A600" s="24" t="s">
        <v>351</v>
      </c>
      <c r="B600" s="25" t="s">
        <v>640</v>
      </c>
      <c r="C600" s="96">
        <v>112.4</v>
      </c>
      <c r="D600" s="29"/>
      <c r="E600" s="29"/>
      <c r="F600" s="29"/>
      <c r="G600" s="1">
        <f t="shared" si="40"/>
        <v>0</v>
      </c>
      <c r="H600" s="1">
        <f t="shared" si="41"/>
        <v>0</v>
      </c>
    </row>
    <row r="601" spans="1:8" ht="12.75" customHeight="1">
      <c r="A601" s="24" t="s">
        <v>352</v>
      </c>
      <c r="B601" s="25" t="s">
        <v>641</v>
      </c>
      <c r="C601" s="96">
        <v>147.11000000000001</v>
      </c>
      <c r="D601" s="29"/>
      <c r="E601" s="29"/>
      <c r="F601" s="29"/>
      <c r="G601" s="1">
        <f t="shared" si="40"/>
        <v>0</v>
      </c>
      <c r="H601" s="1">
        <f t="shared" si="41"/>
        <v>0</v>
      </c>
    </row>
    <row r="602" spans="1:8" ht="12.75" customHeight="1">
      <c r="A602" s="24" t="s">
        <v>353</v>
      </c>
      <c r="B602" s="25" t="s">
        <v>642</v>
      </c>
      <c r="C602" s="96">
        <v>147.11000000000001</v>
      </c>
      <c r="D602" s="29"/>
      <c r="E602" s="29"/>
      <c r="F602" s="29"/>
      <c r="G602" s="1">
        <f t="shared" si="40"/>
        <v>0</v>
      </c>
      <c r="H602" s="1">
        <f t="shared" si="41"/>
        <v>0</v>
      </c>
    </row>
    <row r="603" spans="1:8" ht="12.75" customHeight="1">
      <c r="A603" s="24" t="s">
        <v>354</v>
      </c>
      <c r="B603" s="25" t="s">
        <v>643</v>
      </c>
      <c r="C603" s="96">
        <v>147.11000000000001</v>
      </c>
      <c r="D603" s="29"/>
      <c r="E603" s="29"/>
      <c r="F603" s="29"/>
      <c r="G603" s="1">
        <f t="shared" si="40"/>
        <v>0</v>
      </c>
      <c r="H603" s="1">
        <f t="shared" si="41"/>
        <v>0</v>
      </c>
    </row>
    <row r="604" spans="1:8" ht="12.75" customHeight="1">
      <c r="A604" s="24" t="s">
        <v>355</v>
      </c>
      <c r="B604" s="25" t="s">
        <v>644</v>
      </c>
      <c r="C604" s="96">
        <v>147.11000000000001</v>
      </c>
      <c r="D604" s="29"/>
      <c r="E604" s="29"/>
      <c r="F604" s="29"/>
      <c r="G604" s="1">
        <f t="shared" si="40"/>
        <v>0</v>
      </c>
      <c r="H604" s="1">
        <f t="shared" si="41"/>
        <v>0</v>
      </c>
    </row>
    <row r="605" spans="1:8" ht="12.75" customHeight="1">
      <c r="A605" s="24" t="s">
        <v>356</v>
      </c>
      <c r="B605" s="25" t="s">
        <v>645</v>
      </c>
      <c r="C605" s="96">
        <v>128.1</v>
      </c>
      <c r="D605" s="29"/>
      <c r="E605" s="29"/>
      <c r="F605" s="29"/>
      <c r="G605" s="1">
        <f t="shared" si="40"/>
        <v>0</v>
      </c>
      <c r="H605" s="1">
        <f t="shared" si="41"/>
        <v>0</v>
      </c>
    </row>
    <row r="606" spans="1:8" ht="12.75" customHeight="1">
      <c r="A606" s="24" t="s">
        <v>357</v>
      </c>
      <c r="B606" s="25" t="s">
        <v>646</v>
      </c>
      <c r="C606" s="96">
        <v>128.1</v>
      </c>
      <c r="D606" s="29"/>
      <c r="E606" s="29"/>
      <c r="F606" s="29"/>
      <c r="G606" s="1">
        <f t="shared" si="40"/>
        <v>0</v>
      </c>
      <c r="H606" s="1">
        <f t="shared" si="41"/>
        <v>0</v>
      </c>
    </row>
    <row r="607" spans="1:8" ht="12.75" customHeight="1">
      <c r="A607" s="24" t="s">
        <v>358</v>
      </c>
      <c r="B607" s="25" t="s">
        <v>647</v>
      </c>
      <c r="C607" s="96">
        <v>128.1</v>
      </c>
      <c r="D607" s="29"/>
      <c r="E607" s="29"/>
      <c r="F607" s="29"/>
      <c r="G607" s="1">
        <f t="shared" si="40"/>
        <v>0</v>
      </c>
      <c r="H607" s="1">
        <f t="shared" si="41"/>
        <v>0</v>
      </c>
    </row>
    <row r="608" spans="1:8" ht="12.75" customHeight="1">
      <c r="A608" s="24" t="s">
        <v>359</v>
      </c>
      <c r="B608" s="25" t="s">
        <v>648</v>
      </c>
      <c r="C608" s="96">
        <v>128.1</v>
      </c>
      <c r="D608" s="29"/>
      <c r="E608" s="29"/>
      <c r="F608" s="29"/>
      <c r="G608" s="1">
        <f t="shared" si="40"/>
        <v>0</v>
      </c>
      <c r="H608" s="1">
        <f t="shared" si="41"/>
        <v>0</v>
      </c>
    </row>
    <row r="609" spans="1:8" ht="12.75" customHeight="1">
      <c r="A609" s="24" t="s">
        <v>360</v>
      </c>
      <c r="B609" s="25" t="s">
        <v>625</v>
      </c>
      <c r="C609" s="96">
        <v>165.29</v>
      </c>
      <c r="D609" s="29"/>
      <c r="E609" s="29"/>
      <c r="F609" s="29"/>
      <c r="G609" s="1">
        <f t="shared" si="40"/>
        <v>0</v>
      </c>
      <c r="H609" s="1">
        <f t="shared" si="41"/>
        <v>0</v>
      </c>
    </row>
    <row r="610" spans="1:8" ht="12.75" customHeight="1">
      <c r="A610" s="24" t="s">
        <v>620</v>
      </c>
      <c r="B610" s="25" t="s">
        <v>768</v>
      </c>
      <c r="C610" s="96">
        <v>99.17</v>
      </c>
      <c r="D610" s="29"/>
      <c r="E610" s="29"/>
      <c r="F610" s="29"/>
      <c r="G610" s="1">
        <f t="shared" si="40"/>
        <v>0</v>
      </c>
      <c r="H610" s="1">
        <f t="shared" si="41"/>
        <v>0</v>
      </c>
    </row>
    <row r="611" spans="1:8" ht="12.75" customHeight="1">
      <c r="A611" s="24" t="s">
        <v>621</v>
      </c>
      <c r="B611" s="25" t="s">
        <v>769</v>
      </c>
      <c r="C611" s="96">
        <v>112.4</v>
      </c>
      <c r="D611" s="29"/>
      <c r="E611" s="29"/>
      <c r="F611" s="29"/>
      <c r="G611" s="1">
        <f t="shared" si="40"/>
        <v>0</v>
      </c>
      <c r="H611" s="1">
        <f t="shared" si="41"/>
        <v>0</v>
      </c>
    </row>
    <row r="612" spans="1:8" ht="12.75" customHeight="1">
      <c r="A612" s="24" t="s">
        <v>622</v>
      </c>
      <c r="B612" s="25" t="s">
        <v>770</v>
      </c>
      <c r="C612" s="96">
        <v>99.17</v>
      </c>
      <c r="D612" s="29"/>
      <c r="E612" s="29"/>
      <c r="F612" s="29"/>
      <c r="G612" s="1">
        <f t="shared" si="40"/>
        <v>0</v>
      </c>
      <c r="H612" s="1">
        <f t="shared" si="41"/>
        <v>0</v>
      </c>
    </row>
    <row r="613" spans="1:8" ht="12.75" customHeight="1">
      <c r="A613" s="24" t="s">
        <v>623</v>
      </c>
      <c r="B613" s="25" t="s">
        <v>771</v>
      </c>
      <c r="C613" s="96">
        <v>112.4</v>
      </c>
      <c r="D613" s="29"/>
      <c r="E613" s="29"/>
      <c r="F613" s="29"/>
      <c r="G613" s="1">
        <f t="shared" si="40"/>
        <v>0</v>
      </c>
      <c r="H613" s="1">
        <f t="shared" si="41"/>
        <v>0</v>
      </c>
    </row>
    <row r="614" spans="1:8" ht="12.75" customHeight="1">
      <c r="A614" s="24" t="s">
        <v>624</v>
      </c>
      <c r="B614" s="25" t="s">
        <v>772</v>
      </c>
      <c r="C614" s="96">
        <v>112.4</v>
      </c>
      <c r="D614" s="29"/>
      <c r="E614" s="29"/>
      <c r="F614" s="29"/>
      <c r="G614" s="1">
        <f t="shared" si="40"/>
        <v>0</v>
      </c>
      <c r="H614" s="1">
        <f t="shared" si="41"/>
        <v>0</v>
      </c>
    </row>
    <row r="615" spans="1:8" ht="12.75" customHeight="1">
      <c r="A615" s="24" t="s">
        <v>361</v>
      </c>
      <c r="B615" s="25" t="s">
        <v>655</v>
      </c>
      <c r="C615" s="96">
        <v>211.57</v>
      </c>
      <c r="D615" s="29"/>
      <c r="E615" s="29"/>
      <c r="F615" s="29"/>
      <c r="G615" s="1">
        <f t="shared" si="40"/>
        <v>0</v>
      </c>
      <c r="H615" s="1">
        <f t="shared" si="41"/>
        <v>0</v>
      </c>
    </row>
    <row r="616" spans="1:8" ht="12.75" customHeight="1">
      <c r="A616" s="24" t="s">
        <v>362</v>
      </c>
      <c r="B616" s="25" t="s">
        <v>656</v>
      </c>
      <c r="C616" s="96">
        <v>211.57</v>
      </c>
      <c r="D616" s="29"/>
      <c r="E616" s="29"/>
      <c r="F616" s="29"/>
      <c r="G616" s="1">
        <f t="shared" si="40"/>
        <v>0</v>
      </c>
      <c r="H616" s="1">
        <f t="shared" si="41"/>
        <v>0</v>
      </c>
    </row>
    <row r="617" spans="1:8" ht="12.75" customHeight="1">
      <c r="A617" s="24" t="s">
        <v>363</v>
      </c>
      <c r="B617" s="25" t="s">
        <v>657</v>
      </c>
      <c r="C617" s="96">
        <v>211.57</v>
      </c>
      <c r="D617" s="29"/>
      <c r="E617" s="29"/>
      <c r="F617" s="29"/>
      <c r="G617" s="1">
        <f t="shared" si="40"/>
        <v>0</v>
      </c>
      <c r="H617" s="1">
        <f t="shared" si="41"/>
        <v>0</v>
      </c>
    </row>
    <row r="618" spans="1:8" ht="12.75" customHeight="1">
      <c r="A618" s="24" t="s">
        <v>364</v>
      </c>
      <c r="B618" s="25" t="s">
        <v>658</v>
      </c>
      <c r="C618" s="96">
        <v>211.57</v>
      </c>
      <c r="D618" s="29"/>
      <c r="E618" s="29"/>
      <c r="F618" s="29"/>
      <c r="G618" s="1">
        <f t="shared" ref="G618:G645" si="42">(C618*(1-$F$6))*(D618*(1-$D$15)+E618*(1-$E$15)+F618*(1-$F$15))/(D618+E618+F618+0.00001)</f>
        <v>0</v>
      </c>
      <c r="H618" s="1">
        <f t="shared" ref="H618:H645" si="43">(C618*(1-$F$6))*(D618*(1-$D$15)+E618*(1-$E$15)+F618*(1-$F$15))</f>
        <v>0</v>
      </c>
    </row>
    <row r="619" spans="1:8" ht="12.75" customHeight="1">
      <c r="A619" s="24" t="s">
        <v>365</v>
      </c>
      <c r="B619" s="25" t="s">
        <v>659</v>
      </c>
      <c r="C619" s="96">
        <v>211.57</v>
      </c>
      <c r="D619" s="29"/>
      <c r="E619" s="29"/>
      <c r="F619" s="29"/>
      <c r="G619" s="1">
        <f t="shared" si="42"/>
        <v>0</v>
      </c>
      <c r="H619" s="1">
        <f t="shared" si="43"/>
        <v>0</v>
      </c>
    </row>
    <row r="620" spans="1:8" ht="12.75" customHeight="1">
      <c r="A620" s="24" t="s">
        <v>366</v>
      </c>
      <c r="B620" s="25" t="s">
        <v>660</v>
      </c>
      <c r="C620" s="96">
        <v>211.57</v>
      </c>
      <c r="D620" s="29"/>
      <c r="E620" s="29"/>
      <c r="F620" s="29"/>
      <c r="G620" s="1">
        <f t="shared" si="42"/>
        <v>0</v>
      </c>
      <c r="H620" s="1">
        <f t="shared" si="43"/>
        <v>0</v>
      </c>
    </row>
    <row r="621" spans="1:8" ht="12.75" customHeight="1">
      <c r="A621" s="24" t="s">
        <v>367</v>
      </c>
      <c r="B621" s="25" t="s">
        <v>661</v>
      </c>
      <c r="C621" s="96">
        <v>211.57</v>
      </c>
      <c r="D621" s="29"/>
      <c r="E621" s="29"/>
      <c r="F621" s="29"/>
      <c r="G621" s="1">
        <f t="shared" si="42"/>
        <v>0</v>
      </c>
      <c r="H621" s="1">
        <f t="shared" si="43"/>
        <v>0</v>
      </c>
    </row>
    <row r="622" spans="1:8" ht="12.75" customHeight="1">
      <c r="A622" s="24" t="s">
        <v>368</v>
      </c>
      <c r="B622" s="25" t="s">
        <v>662</v>
      </c>
      <c r="C622" s="96">
        <v>268.60000000000002</v>
      </c>
      <c r="D622" s="29"/>
      <c r="E622" s="29"/>
      <c r="F622" s="29"/>
      <c r="G622" s="1">
        <f t="shared" si="42"/>
        <v>0</v>
      </c>
      <c r="H622" s="1">
        <f t="shared" si="43"/>
        <v>0</v>
      </c>
    </row>
    <row r="623" spans="1:8" ht="12.75" customHeight="1">
      <c r="A623" s="24" t="s">
        <v>369</v>
      </c>
      <c r="B623" s="25" t="s">
        <v>663</v>
      </c>
      <c r="C623" s="96">
        <v>268.60000000000002</v>
      </c>
      <c r="D623" s="29"/>
      <c r="E623" s="29"/>
      <c r="F623" s="29"/>
      <c r="G623" s="1">
        <f t="shared" si="42"/>
        <v>0</v>
      </c>
      <c r="H623" s="1">
        <f t="shared" si="43"/>
        <v>0</v>
      </c>
    </row>
    <row r="624" spans="1:8" ht="12.75" customHeight="1">
      <c r="A624" s="24" t="s">
        <v>370</v>
      </c>
      <c r="B624" s="25" t="s">
        <v>664</v>
      </c>
      <c r="C624" s="96">
        <v>268.60000000000002</v>
      </c>
      <c r="D624" s="29"/>
      <c r="E624" s="29"/>
      <c r="F624" s="29"/>
      <c r="G624" s="1">
        <f t="shared" si="42"/>
        <v>0</v>
      </c>
      <c r="H624" s="1">
        <f t="shared" si="43"/>
        <v>0</v>
      </c>
    </row>
    <row r="625" spans="1:8" ht="12.75" customHeight="1">
      <c r="A625" s="24" t="s">
        <v>371</v>
      </c>
      <c r="B625" s="25" t="s">
        <v>665</v>
      </c>
      <c r="C625" s="96">
        <v>268.60000000000002</v>
      </c>
      <c r="D625" s="29"/>
      <c r="E625" s="29"/>
      <c r="F625" s="29"/>
      <c r="G625" s="1">
        <f t="shared" si="42"/>
        <v>0</v>
      </c>
      <c r="H625" s="1">
        <f t="shared" si="43"/>
        <v>0</v>
      </c>
    </row>
    <row r="626" spans="1:8" ht="12.75" customHeight="1">
      <c r="A626" s="24" t="s">
        <v>372</v>
      </c>
      <c r="B626" s="25" t="s">
        <v>666</v>
      </c>
      <c r="C626" s="96">
        <v>268.60000000000002</v>
      </c>
      <c r="D626" s="29"/>
      <c r="E626" s="29"/>
      <c r="F626" s="29"/>
      <c r="G626" s="1">
        <f t="shared" si="42"/>
        <v>0</v>
      </c>
      <c r="H626" s="1">
        <f t="shared" si="43"/>
        <v>0</v>
      </c>
    </row>
    <row r="627" spans="1:8" ht="12.75" customHeight="1">
      <c r="A627" s="24" t="s">
        <v>373</v>
      </c>
      <c r="B627" s="25" t="s">
        <v>667</v>
      </c>
      <c r="C627" s="96">
        <v>268.60000000000002</v>
      </c>
      <c r="D627" s="29"/>
      <c r="E627" s="29"/>
      <c r="F627" s="29"/>
      <c r="G627" s="1">
        <f t="shared" si="42"/>
        <v>0</v>
      </c>
      <c r="H627" s="1">
        <f t="shared" si="43"/>
        <v>0</v>
      </c>
    </row>
    <row r="628" spans="1:8" ht="12.75" customHeight="1">
      <c r="A628" s="24" t="s">
        <v>374</v>
      </c>
      <c r="B628" s="25" t="s">
        <v>668</v>
      </c>
      <c r="C628" s="96">
        <v>323.97000000000003</v>
      </c>
      <c r="D628" s="29"/>
      <c r="E628" s="29"/>
      <c r="F628" s="29"/>
      <c r="G628" s="1">
        <f t="shared" si="42"/>
        <v>0</v>
      </c>
      <c r="H628" s="1">
        <f t="shared" si="43"/>
        <v>0</v>
      </c>
    </row>
    <row r="629" spans="1:8" ht="12.75" customHeight="1">
      <c r="A629" s="24" t="s">
        <v>375</v>
      </c>
      <c r="B629" s="25" t="s">
        <v>669</v>
      </c>
      <c r="C629" s="96">
        <v>268.97000000000003</v>
      </c>
      <c r="D629" s="29"/>
      <c r="E629" s="29"/>
      <c r="F629" s="29"/>
      <c r="G629" s="1">
        <f t="shared" si="42"/>
        <v>0</v>
      </c>
      <c r="H629" s="1">
        <f t="shared" si="43"/>
        <v>0</v>
      </c>
    </row>
    <row r="630" spans="1:8" ht="12.75" customHeight="1">
      <c r="A630" s="24" t="s">
        <v>376</v>
      </c>
      <c r="B630" s="25" t="s">
        <v>670</v>
      </c>
      <c r="C630" s="96">
        <v>323.97000000000003</v>
      </c>
      <c r="D630" s="29"/>
      <c r="E630" s="29"/>
      <c r="F630" s="29"/>
      <c r="G630" s="1">
        <f t="shared" si="42"/>
        <v>0</v>
      </c>
      <c r="H630" s="1">
        <f t="shared" si="43"/>
        <v>0</v>
      </c>
    </row>
    <row r="631" spans="1:8" ht="12.75" customHeight="1">
      <c r="A631" s="24" t="s">
        <v>377</v>
      </c>
      <c r="B631" s="25" t="s">
        <v>671</v>
      </c>
      <c r="C631" s="96">
        <v>323.97000000000003</v>
      </c>
      <c r="D631" s="29"/>
      <c r="E631" s="29"/>
      <c r="F631" s="29"/>
      <c r="G631" s="1">
        <f t="shared" si="42"/>
        <v>0</v>
      </c>
      <c r="H631" s="1">
        <f t="shared" si="43"/>
        <v>0</v>
      </c>
    </row>
    <row r="632" spans="1:8" ht="12.75" customHeight="1">
      <c r="A632" s="24" t="s">
        <v>378</v>
      </c>
      <c r="B632" s="25" t="s">
        <v>672</v>
      </c>
      <c r="C632" s="96">
        <v>323.97000000000003</v>
      </c>
      <c r="D632" s="29"/>
      <c r="E632" s="29"/>
      <c r="F632" s="29"/>
      <c r="G632" s="1">
        <f t="shared" si="42"/>
        <v>0</v>
      </c>
      <c r="H632" s="1">
        <f t="shared" si="43"/>
        <v>0</v>
      </c>
    </row>
    <row r="633" spans="1:8" ht="12.75" customHeight="1">
      <c r="A633" s="24" t="s">
        <v>379</v>
      </c>
      <c r="B633" s="25" t="s">
        <v>673</v>
      </c>
      <c r="C633" s="96">
        <v>323.97000000000003</v>
      </c>
      <c r="D633" s="29"/>
      <c r="E633" s="29"/>
      <c r="F633" s="29"/>
      <c r="G633" s="1">
        <f t="shared" si="42"/>
        <v>0</v>
      </c>
      <c r="H633" s="1">
        <f t="shared" si="43"/>
        <v>0</v>
      </c>
    </row>
    <row r="634" spans="1:8" ht="12.75" customHeight="1">
      <c r="A634" s="24" t="s">
        <v>380</v>
      </c>
      <c r="B634" s="25" t="s">
        <v>674</v>
      </c>
      <c r="C634" s="96">
        <v>320.66000000000003</v>
      </c>
      <c r="D634" s="29"/>
      <c r="E634" s="29"/>
      <c r="F634" s="29"/>
      <c r="G634" s="1">
        <f t="shared" si="42"/>
        <v>0</v>
      </c>
      <c r="H634" s="1">
        <f t="shared" si="43"/>
        <v>0</v>
      </c>
    </row>
    <row r="635" spans="1:8" ht="12.75" customHeight="1">
      <c r="A635" s="24" t="s">
        <v>381</v>
      </c>
      <c r="B635" s="25" t="s">
        <v>675</v>
      </c>
      <c r="C635" s="96">
        <v>320.66000000000003</v>
      </c>
      <c r="D635" s="29"/>
      <c r="E635" s="29"/>
      <c r="F635" s="29"/>
      <c r="G635" s="1">
        <f t="shared" si="42"/>
        <v>0</v>
      </c>
      <c r="H635" s="1">
        <f t="shared" si="43"/>
        <v>0</v>
      </c>
    </row>
    <row r="636" spans="1:8" ht="12.75" customHeight="1">
      <c r="A636" s="24" t="s">
        <v>382</v>
      </c>
      <c r="B636" s="25" t="s">
        <v>676</v>
      </c>
      <c r="C636" s="96">
        <v>320.66000000000003</v>
      </c>
      <c r="D636" s="29"/>
      <c r="E636" s="29"/>
      <c r="F636" s="29"/>
      <c r="G636" s="1">
        <f t="shared" si="42"/>
        <v>0</v>
      </c>
      <c r="H636" s="1">
        <f t="shared" si="43"/>
        <v>0</v>
      </c>
    </row>
    <row r="637" spans="1:8" ht="12.75" customHeight="1">
      <c r="A637" s="24" t="s">
        <v>383</v>
      </c>
      <c r="B637" s="25" t="s">
        <v>677</v>
      </c>
      <c r="C637" s="96">
        <v>320.66000000000003</v>
      </c>
      <c r="D637" s="29"/>
      <c r="E637" s="29"/>
      <c r="F637" s="29"/>
      <c r="G637" s="1">
        <f t="shared" si="42"/>
        <v>0</v>
      </c>
      <c r="H637" s="1">
        <f t="shared" si="43"/>
        <v>0</v>
      </c>
    </row>
    <row r="638" spans="1:8" ht="12.75" customHeight="1">
      <c r="A638" s="24" t="s">
        <v>437</v>
      </c>
      <c r="B638" s="25" t="s">
        <v>678</v>
      </c>
      <c r="C638" s="96">
        <v>333.88</v>
      </c>
      <c r="D638" s="29"/>
      <c r="E638" s="29"/>
      <c r="F638" s="29"/>
      <c r="G638" s="1">
        <f t="shared" si="42"/>
        <v>0</v>
      </c>
      <c r="H638" s="1">
        <f t="shared" si="43"/>
        <v>0</v>
      </c>
    </row>
    <row r="639" spans="1:8" ht="12.75" customHeight="1">
      <c r="A639" s="24" t="s">
        <v>650</v>
      </c>
      <c r="B639" s="25" t="s">
        <v>773</v>
      </c>
      <c r="C639" s="96">
        <v>211.57</v>
      </c>
      <c r="D639" s="29"/>
      <c r="E639" s="29"/>
      <c r="F639" s="29"/>
      <c r="G639" s="1">
        <f t="shared" si="42"/>
        <v>0</v>
      </c>
      <c r="H639" s="1">
        <f t="shared" si="43"/>
        <v>0</v>
      </c>
    </row>
    <row r="640" spans="1:8" ht="12.75" customHeight="1">
      <c r="A640" s="24" t="s">
        <v>651</v>
      </c>
      <c r="B640" s="25" t="s">
        <v>774</v>
      </c>
      <c r="C640" s="96">
        <v>268.60000000000002</v>
      </c>
      <c r="D640" s="29"/>
      <c r="E640" s="29"/>
      <c r="F640" s="29"/>
      <c r="G640" s="1">
        <f t="shared" si="42"/>
        <v>0</v>
      </c>
      <c r="H640" s="1">
        <f t="shared" si="43"/>
        <v>0</v>
      </c>
    </row>
    <row r="641" spans="1:8" ht="12.75" customHeight="1">
      <c r="A641" s="24" t="s">
        <v>652</v>
      </c>
      <c r="B641" s="25" t="s">
        <v>775</v>
      </c>
      <c r="C641" s="96">
        <v>211.57</v>
      </c>
      <c r="D641" s="29"/>
      <c r="E641" s="29"/>
      <c r="F641" s="29"/>
      <c r="G641" s="1">
        <f t="shared" si="42"/>
        <v>0</v>
      </c>
      <c r="H641" s="1">
        <f t="shared" si="43"/>
        <v>0</v>
      </c>
    </row>
    <row r="642" spans="1:8" ht="12.75" customHeight="1">
      <c r="A642" s="24" t="s">
        <v>653</v>
      </c>
      <c r="B642" s="25" t="s">
        <v>776</v>
      </c>
      <c r="C642" s="96">
        <v>268.60000000000002</v>
      </c>
      <c r="D642" s="29"/>
      <c r="E642" s="29"/>
      <c r="F642" s="29"/>
      <c r="G642" s="1">
        <f t="shared" si="42"/>
        <v>0</v>
      </c>
      <c r="H642" s="1">
        <f t="shared" si="43"/>
        <v>0</v>
      </c>
    </row>
    <row r="643" spans="1:8" ht="12.75" customHeight="1">
      <c r="A643" s="24" t="s">
        <v>654</v>
      </c>
      <c r="B643" s="25" t="s">
        <v>777</v>
      </c>
      <c r="C643" s="96">
        <v>268.60000000000002</v>
      </c>
      <c r="D643" s="29"/>
      <c r="E643" s="29"/>
      <c r="F643" s="29"/>
      <c r="G643" s="1">
        <f t="shared" si="42"/>
        <v>0</v>
      </c>
      <c r="H643" s="1">
        <f t="shared" si="43"/>
        <v>0</v>
      </c>
    </row>
    <row r="644" spans="1:8" ht="12.75" customHeight="1">
      <c r="A644" s="24" t="s">
        <v>453</v>
      </c>
      <c r="B644" s="25" t="s">
        <v>679</v>
      </c>
      <c r="C644" s="96">
        <v>104.13</v>
      </c>
      <c r="D644" s="29"/>
      <c r="E644" s="29"/>
      <c r="F644" s="29"/>
      <c r="G644" s="1">
        <f t="shared" si="42"/>
        <v>0</v>
      </c>
      <c r="H644" s="1">
        <f t="shared" si="43"/>
        <v>0</v>
      </c>
    </row>
    <row r="645" spans="1:8" ht="12.75" customHeight="1">
      <c r="A645" s="27" t="s">
        <v>454</v>
      </c>
      <c r="B645" s="28" t="s">
        <v>680</v>
      </c>
      <c r="C645" s="96">
        <v>119.01</v>
      </c>
      <c r="D645" s="29"/>
      <c r="E645" s="29"/>
      <c r="F645" s="29"/>
      <c r="G645" s="1">
        <f t="shared" si="42"/>
        <v>0</v>
      </c>
      <c r="H645" s="1">
        <f t="shared" si="43"/>
        <v>0</v>
      </c>
    </row>
    <row r="646" spans="1:8" ht="12.75" customHeight="1">
      <c r="A646" s="14"/>
      <c r="B646" s="14"/>
      <c r="C646" s="98" t="s">
        <v>2</v>
      </c>
      <c r="D646" s="8">
        <f>SUM(D586:D645)</f>
        <v>0</v>
      </c>
      <c r="E646" s="8">
        <f>SUM(E586:E645)</f>
        <v>0</v>
      </c>
      <c r="F646" s="8">
        <f>SUM(F586:F645)</f>
        <v>0</v>
      </c>
      <c r="H646" s="2">
        <f>SUM(H586:H645)</f>
        <v>0</v>
      </c>
    </row>
    <row r="647" spans="1:8" ht="12.75" customHeight="1">
      <c r="A647" s="14"/>
      <c r="B647" s="14"/>
      <c r="C647" s="98"/>
      <c r="D647" s="8"/>
      <c r="E647" s="8"/>
      <c r="F647" s="8"/>
      <c r="H647" s="2"/>
    </row>
    <row r="648" spans="1:8" ht="12.75" customHeight="1">
      <c r="A648" s="21"/>
      <c r="B648" s="22" t="s">
        <v>1085</v>
      </c>
      <c r="C648" s="98"/>
      <c r="D648" s="23">
        <v>50</v>
      </c>
      <c r="E648" s="33">
        <v>20</v>
      </c>
      <c r="F648" s="33">
        <v>5</v>
      </c>
    </row>
    <row r="649" spans="1:8" ht="12.75" customHeight="1">
      <c r="A649" s="24" t="s">
        <v>1078</v>
      </c>
      <c r="B649" s="25" t="s">
        <v>1086</v>
      </c>
      <c r="C649" s="96">
        <v>400</v>
      </c>
      <c r="D649" s="29"/>
      <c r="E649" s="29"/>
      <c r="F649" s="29"/>
      <c r="G649" s="1">
        <f t="shared" ref="G649:G655" si="44">(C649*(1-$F$6))*(D649*(1-$D$15)+E649*(1-$E$15)+F649*(1-$F$15))/(D649+E649+F649+0.00001)</f>
        <v>0</v>
      </c>
      <c r="H649" s="1">
        <f t="shared" ref="H649:H655" si="45">(C649*(1-$F$6))*(D649*(1-$D$15)+E649*(1-$E$15)+F649*(1-$F$15))</f>
        <v>0</v>
      </c>
    </row>
    <row r="650" spans="1:8" ht="12.75" customHeight="1">
      <c r="A650" s="24" t="s">
        <v>1079</v>
      </c>
      <c r="B650" s="25" t="s">
        <v>1087</v>
      </c>
      <c r="C650" s="96">
        <v>197.52066115702479</v>
      </c>
      <c r="D650" s="29"/>
      <c r="E650" s="29"/>
      <c r="F650" s="29"/>
      <c r="G650" s="1">
        <f t="shared" si="44"/>
        <v>0</v>
      </c>
      <c r="H650" s="1">
        <f t="shared" si="45"/>
        <v>0</v>
      </c>
    </row>
    <row r="651" spans="1:8" ht="12.75" customHeight="1">
      <c r="A651" s="24" t="s">
        <v>1080</v>
      </c>
      <c r="B651" s="25" t="s">
        <v>1088</v>
      </c>
      <c r="C651" s="96">
        <v>309.09090909090912</v>
      </c>
      <c r="D651" s="29"/>
      <c r="E651" s="29"/>
      <c r="F651" s="29"/>
      <c r="G651" s="1">
        <f t="shared" si="44"/>
        <v>0</v>
      </c>
      <c r="H651" s="1">
        <f t="shared" si="45"/>
        <v>0</v>
      </c>
    </row>
    <row r="652" spans="1:8" ht="12.75" customHeight="1">
      <c r="A652" s="24" t="s">
        <v>1081</v>
      </c>
      <c r="B652" s="25" t="s">
        <v>1089</v>
      </c>
      <c r="C652" s="96">
        <v>163.63636363636365</v>
      </c>
      <c r="D652" s="29"/>
      <c r="E652" s="29"/>
      <c r="F652" s="29"/>
      <c r="G652" s="1">
        <f t="shared" si="44"/>
        <v>0</v>
      </c>
      <c r="H652" s="1">
        <f t="shared" si="45"/>
        <v>0</v>
      </c>
    </row>
    <row r="653" spans="1:8" ht="12.75" customHeight="1">
      <c r="A653" s="24" t="s">
        <v>1082</v>
      </c>
      <c r="B653" s="25" t="s">
        <v>1090</v>
      </c>
      <c r="C653" s="96">
        <v>163.63636363636365</v>
      </c>
      <c r="D653" s="29"/>
      <c r="E653" s="29"/>
      <c r="F653" s="29"/>
      <c r="G653" s="1">
        <f t="shared" si="44"/>
        <v>0</v>
      </c>
      <c r="H653" s="1">
        <f t="shared" si="45"/>
        <v>0</v>
      </c>
    </row>
    <row r="654" spans="1:8" ht="12.75" customHeight="1">
      <c r="A654" s="24" t="s">
        <v>1083</v>
      </c>
      <c r="B654" s="25" t="s">
        <v>1091</v>
      </c>
      <c r="C654" s="96">
        <v>342.14876033057851</v>
      </c>
      <c r="D654" s="29"/>
      <c r="E654" s="29"/>
      <c r="F654" s="29"/>
      <c r="G654" s="1">
        <f t="shared" si="44"/>
        <v>0</v>
      </c>
      <c r="H654" s="1">
        <f t="shared" si="45"/>
        <v>0</v>
      </c>
    </row>
    <row r="655" spans="1:8" ht="12.75" customHeight="1">
      <c r="A655" s="27" t="s">
        <v>1084</v>
      </c>
      <c r="B655" s="28" t="s">
        <v>1092</v>
      </c>
      <c r="C655" s="96">
        <v>259.50413223140498</v>
      </c>
      <c r="D655" s="29"/>
      <c r="E655" s="29"/>
      <c r="F655" s="29"/>
      <c r="G655" s="1">
        <f t="shared" si="44"/>
        <v>0</v>
      </c>
      <c r="H655" s="1">
        <f t="shared" si="45"/>
        <v>0</v>
      </c>
    </row>
    <row r="656" spans="1:8" ht="12.75" customHeight="1">
      <c r="A656" s="14"/>
      <c r="B656" s="14"/>
      <c r="C656" s="98" t="s">
        <v>2</v>
      </c>
      <c r="D656" s="8">
        <f>SUM(D649:D655)</f>
        <v>0</v>
      </c>
      <c r="E656" s="8">
        <f>SUM(E649:E655)</f>
        <v>0</v>
      </c>
      <c r="F656" s="8">
        <f>SUM(F649:F655)</f>
        <v>0</v>
      </c>
      <c r="H656" s="2">
        <f>SUM(H649:H655)</f>
        <v>0</v>
      </c>
    </row>
    <row r="657" spans="1:8" ht="12.75" customHeight="1">
      <c r="A657" s="14"/>
      <c r="B657" s="14"/>
      <c r="C657" s="98"/>
      <c r="D657" s="8"/>
      <c r="E657" s="8"/>
      <c r="F657" s="8"/>
      <c r="H657" s="2"/>
    </row>
    <row r="658" spans="1:8" ht="12.75" customHeight="1">
      <c r="A658" s="14"/>
      <c r="B658" s="14"/>
      <c r="C658" s="98"/>
      <c r="D658" s="8"/>
      <c r="E658" s="8"/>
      <c r="F658" s="8"/>
      <c r="H658" s="2"/>
    </row>
    <row r="659" spans="1:8" ht="12.75" customHeight="1">
      <c r="A659"/>
      <c r="B659" s="14"/>
      <c r="C659" s="98"/>
      <c r="D659" s="8"/>
      <c r="E659" s="8"/>
      <c r="F659" s="8"/>
      <c r="H659" s="2"/>
    </row>
    <row r="660" spans="1:8" ht="12.75" customHeight="1">
      <c r="A660" s="14"/>
      <c r="B660" s="14"/>
      <c r="C660" s="98"/>
      <c r="D660" s="8"/>
      <c r="E660" s="8"/>
      <c r="F660" s="8"/>
      <c r="H660" s="2"/>
    </row>
    <row r="661" spans="1:8" ht="12.75" customHeight="1">
      <c r="A661" s="21"/>
      <c r="B661" s="22" t="s">
        <v>30</v>
      </c>
      <c r="C661" s="98"/>
      <c r="D661" s="23">
        <v>25</v>
      </c>
      <c r="E661" s="33">
        <v>10</v>
      </c>
      <c r="F661" s="33">
        <v>5</v>
      </c>
    </row>
    <row r="662" spans="1:8" ht="12.75" customHeight="1">
      <c r="A662" s="24" t="s">
        <v>924</v>
      </c>
      <c r="B662" s="25" t="s">
        <v>925</v>
      </c>
      <c r="C662" s="96">
        <v>159</v>
      </c>
      <c r="D662" s="29"/>
      <c r="E662" s="29"/>
      <c r="F662" s="29"/>
      <c r="G662" s="1">
        <f t="shared" ref="G662:G671" si="46">(C662*(1-$F$10))*(D662*(1-$D$15)+E662*(1-$E$15)+F662*(1-$F$15))/(D662+E662+F662+0.00001)</f>
        <v>0</v>
      </c>
      <c r="H662" s="1">
        <f t="shared" ref="H662:H671" si="47">(C662*(1-$F$10))*(D662*(1-$D$15)+E662*(1-$E$15)+F662*(1-$F$15))</f>
        <v>0</v>
      </c>
    </row>
    <row r="663" spans="1:8" ht="12.75" customHeight="1">
      <c r="A663" s="24" t="s">
        <v>926</v>
      </c>
      <c r="B663" s="25" t="s">
        <v>927</v>
      </c>
      <c r="C663" s="96">
        <v>159</v>
      </c>
      <c r="D663" s="29"/>
      <c r="E663" s="29"/>
      <c r="F663" s="29"/>
      <c r="G663" s="1">
        <f t="shared" si="46"/>
        <v>0</v>
      </c>
      <c r="H663" s="1">
        <f t="shared" si="47"/>
        <v>0</v>
      </c>
    </row>
    <row r="664" spans="1:8" ht="12.75" customHeight="1">
      <c r="A664" s="24" t="s">
        <v>928</v>
      </c>
      <c r="B664" s="25" t="s">
        <v>929</v>
      </c>
      <c r="C664" s="96">
        <v>209.99999999999997</v>
      </c>
      <c r="D664" s="29"/>
      <c r="E664" s="29"/>
      <c r="F664" s="29"/>
      <c r="G664" s="1">
        <f t="shared" si="46"/>
        <v>0</v>
      </c>
      <c r="H664" s="1">
        <f t="shared" si="47"/>
        <v>0</v>
      </c>
    </row>
    <row r="665" spans="1:8" ht="12.75" customHeight="1">
      <c r="A665" s="24" t="s">
        <v>930</v>
      </c>
      <c r="B665" s="25" t="s">
        <v>931</v>
      </c>
      <c r="C665" s="96">
        <v>209.99999999999997</v>
      </c>
      <c r="D665" s="29"/>
      <c r="E665" s="29"/>
      <c r="F665" s="29"/>
      <c r="G665" s="1">
        <f t="shared" si="46"/>
        <v>0</v>
      </c>
      <c r="H665" s="1">
        <f t="shared" si="47"/>
        <v>0</v>
      </c>
    </row>
    <row r="666" spans="1:8" ht="12.75" customHeight="1">
      <c r="A666" s="24" t="s">
        <v>932</v>
      </c>
      <c r="B666" s="25" t="s">
        <v>933</v>
      </c>
      <c r="C666" s="96">
        <v>297</v>
      </c>
      <c r="D666" s="29"/>
      <c r="E666" s="29"/>
      <c r="F666" s="29"/>
      <c r="G666" s="1">
        <f t="shared" si="46"/>
        <v>0</v>
      </c>
      <c r="H666" s="1">
        <f t="shared" si="47"/>
        <v>0</v>
      </c>
    </row>
    <row r="667" spans="1:8" ht="12.75" customHeight="1">
      <c r="A667" s="24" t="s">
        <v>934</v>
      </c>
      <c r="B667" s="25" t="s">
        <v>933</v>
      </c>
      <c r="C667" s="96">
        <v>586</v>
      </c>
      <c r="D667" s="29"/>
      <c r="E667" s="29"/>
      <c r="F667" s="29"/>
      <c r="G667" s="1">
        <f t="shared" si="46"/>
        <v>0</v>
      </c>
      <c r="H667" s="1">
        <f t="shared" si="47"/>
        <v>0</v>
      </c>
    </row>
    <row r="668" spans="1:8" ht="12.75" customHeight="1">
      <c r="A668" s="24" t="s">
        <v>935</v>
      </c>
      <c r="B668" s="25" t="s">
        <v>936</v>
      </c>
      <c r="C668" s="96">
        <v>1690</v>
      </c>
      <c r="D668" s="29"/>
      <c r="E668" s="29"/>
      <c r="F668" s="29"/>
      <c r="G668" s="1">
        <f t="shared" si="46"/>
        <v>0</v>
      </c>
      <c r="H668" s="1">
        <f t="shared" si="47"/>
        <v>0</v>
      </c>
    </row>
    <row r="669" spans="1:8" ht="12.75" customHeight="1">
      <c r="A669" s="24" t="s">
        <v>937</v>
      </c>
      <c r="B669" s="25" t="s">
        <v>938</v>
      </c>
      <c r="C669" s="96">
        <v>1690</v>
      </c>
      <c r="D669" s="29"/>
      <c r="E669" s="29"/>
      <c r="F669" s="29"/>
      <c r="G669" s="1">
        <f t="shared" si="46"/>
        <v>0</v>
      </c>
      <c r="H669" s="1">
        <f t="shared" si="47"/>
        <v>0</v>
      </c>
    </row>
    <row r="670" spans="1:8" ht="12.75" customHeight="1">
      <c r="A670" s="24" t="s">
        <v>939</v>
      </c>
      <c r="B670" s="25" t="s">
        <v>940</v>
      </c>
      <c r="C670" s="96">
        <v>265</v>
      </c>
      <c r="D670" s="29"/>
      <c r="E670" s="29"/>
      <c r="F670" s="29"/>
      <c r="G670" s="1">
        <f t="shared" si="46"/>
        <v>0</v>
      </c>
      <c r="H670" s="1">
        <f t="shared" si="47"/>
        <v>0</v>
      </c>
    </row>
    <row r="671" spans="1:8" ht="12.75" customHeight="1">
      <c r="A671" s="27" t="s">
        <v>941</v>
      </c>
      <c r="B671" s="28" t="s">
        <v>940</v>
      </c>
      <c r="C671" s="96">
        <v>265</v>
      </c>
      <c r="D671" s="29"/>
      <c r="E671" s="29"/>
      <c r="F671" s="29"/>
      <c r="G671" s="1">
        <f t="shared" si="46"/>
        <v>0</v>
      </c>
      <c r="H671" s="1">
        <f t="shared" si="47"/>
        <v>0</v>
      </c>
    </row>
    <row r="672" spans="1:8" ht="12.75" customHeight="1">
      <c r="A672" s="14"/>
      <c r="B672" s="14"/>
      <c r="C672" s="98" t="s">
        <v>2</v>
      </c>
      <c r="D672" s="8">
        <f>SUM(D662:D671)</f>
        <v>0</v>
      </c>
      <c r="E672" s="8">
        <f>SUM(E662:E671)</f>
        <v>0</v>
      </c>
      <c r="F672" s="8">
        <f>SUM(F662:F671)</f>
        <v>0</v>
      </c>
      <c r="H672" s="2">
        <f>SUM(H662:H671)</f>
        <v>0</v>
      </c>
    </row>
    <row r="673" spans="1:8" ht="12.75" customHeight="1">
      <c r="A673" s="14"/>
      <c r="B673" s="14"/>
      <c r="C673" s="98"/>
      <c r="D673" s="8"/>
      <c r="E673" s="8"/>
      <c r="F673" s="8"/>
      <c r="H673" s="2"/>
    </row>
    <row r="674" spans="1:8" ht="12.75" customHeight="1">
      <c r="A674" s="21"/>
      <c r="B674" s="22" t="s">
        <v>955</v>
      </c>
      <c r="C674" s="98"/>
      <c r="D674" s="23">
        <v>250</v>
      </c>
      <c r="E674" s="33">
        <v>100</v>
      </c>
      <c r="F674" s="33">
        <v>25</v>
      </c>
    </row>
    <row r="675" spans="1:8" ht="12.75" customHeight="1">
      <c r="A675" s="24" t="s">
        <v>956</v>
      </c>
      <c r="B675" s="25" t="s">
        <v>1033</v>
      </c>
      <c r="C675" s="96">
        <v>24</v>
      </c>
      <c r="D675" s="29"/>
      <c r="E675" s="29"/>
      <c r="F675" s="29"/>
      <c r="G675" s="1">
        <f>(C675*(1-$F$10))*(D675*(1-$D$15)+E675*(1-$E$15)+F675*(1-$F$15))/(D675+E675+F675+0.00001)</f>
        <v>0</v>
      </c>
      <c r="H675" s="1">
        <f>(C675*(1-$F$10))*(D675*(1-$D$15)+E675*(1-$E$15)+F675*(1-$F$15))</f>
        <v>0</v>
      </c>
    </row>
    <row r="676" spans="1:8" ht="12.75" customHeight="1">
      <c r="A676" s="24" t="s">
        <v>957</v>
      </c>
      <c r="B676" s="25" t="s">
        <v>1034</v>
      </c>
      <c r="C676" s="96">
        <v>41</v>
      </c>
      <c r="D676" s="29"/>
      <c r="E676" s="29"/>
      <c r="F676" s="29"/>
      <c r="G676" s="1">
        <f>(C676*(1-$F$10))*(D676*(1-$D$15)+E676*(1-$E$15)+F676*(1-$F$15))/(D676+E676+F676+0.00001)</f>
        <v>0</v>
      </c>
      <c r="H676" s="1">
        <f>(C676*(1-$F$10))*(D676*(1-$D$15)+E676*(1-$E$15)+F676*(1-$F$15))</f>
        <v>0</v>
      </c>
    </row>
    <row r="677" spans="1:8" ht="12.75" customHeight="1">
      <c r="A677" s="24" t="s">
        <v>958</v>
      </c>
      <c r="B677" s="25" t="s">
        <v>1035</v>
      </c>
      <c r="C677" s="96">
        <v>41</v>
      </c>
      <c r="D677" s="29"/>
      <c r="E677" s="29"/>
      <c r="F677" s="29"/>
      <c r="G677" s="1">
        <f>(C677*(1-$F$10))*(D677*(1-$D$15)+E677*(1-$E$15)+F677*(1-$F$15))/(D677+E677+F677+0.00001)</f>
        <v>0</v>
      </c>
      <c r="H677" s="1">
        <f>(C677*(1-$F$10))*(D677*(1-$D$15)+E677*(1-$E$15)+F677*(1-$F$15))</f>
        <v>0</v>
      </c>
    </row>
    <row r="678" spans="1:8" ht="12.75" customHeight="1">
      <c r="A678" s="24" t="s">
        <v>959</v>
      </c>
      <c r="B678" s="25" t="s">
        <v>1036</v>
      </c>
      <c r="C678" s="96">
        <v>41</v>
      </c>
      <c r="D678" s="29"/>
      <c r="E678" s="29"/>
      <c r="F678" s="29"/>
      <c r="G678" s="1">
        <f>(C678*(1-$F$10))*(D678*(1-$D$15)+E678*(1-$E$15)+F678*(1-$F$15))/(D678+E678+F678+0.00001)</f>
        <v>0</v>
      </c>
      <c r="H678" s="1">
        <f>(C678*(1-$F$10))*(D678*(1-$D$15)+E678*(1-$E$15)+F678*(1-$F$15))</f>
        <v>0</v>
      </c>
    </row>
    <row r="679" spans="1:8" ht="12.75" customHeight="1">
      <c r="A679" s="27" t="s">
        <v>960</v>
      </c>
      <c r="B679" s="28" t="s">
        <v>1037</v>
      </c>
      <c r="C679" s="96">
        <v>41</v>
      </c>
      <c r="D679" s="29"/>
      <c r="E679" s="29"/>
      <c r="F679" s="29"/>
      <c r="G679" s="1">
        <f>(C679*(1-$F$10))*(D679*(1-$D$15)+E679*(1-$E$15)+F679*(1-$F$15))/(D679+E679+F679+0.00001)</f>
        <v>0</v>
      </c>
      <c r="H679" s="1">
        <f>(C679*(1-$F$10))*(D679*(1-$D$15)+E679*(1-$E$15)+F679*(1-$F$15))</f>
        <v>0</v>
      </c>
    </row>
    <row r="680" spans="1:8" ht="12.75" customHeight="1">
      <c r="A680" s="14"/>
      <c r="B680" s="14"/>
      <c r="C680" s="98" t="s">
        <v>2</v>
      </c>
      <c r="D680" s="8">
        <f>SUM(D675:D679)</f>
        <v>0</v>
      </c>
      <c r="E680" s="8">
        <f>SUM(E675:E679)</f>
        <v>0</v>
      </c>
      <c r="F680" s="8">
        <f>SUM(F675:F679)</f>
        <v>0</v>
      </c>
      <c r="H680" s="2">
        <f>SUM(H675:H679)</f>
        <v>0</v>
      </c>
    </row>
    <row r="681" spans="1:8" ht="12.75" customHeight="1">
      <c r="A681" s="14"/>
      <c r="B681" s="14"/>
      <c r="C681" s="98"/>
      <c r="D681" s="8"/>
      <c r="E681" s="8"/>
      <c r="F681" s="8"/>
      <c r="H681" s="2"/>
    </row>
    <row r="682" spans="1:8" ht="12.75" customHeight="1">
      <c r="A682" s="21"/>
      <c r="B682" s="22" t="s">
        <v>942</v>
      </c>
      <c r="C682" s="98"/>
      <c r="D682" s="23">
        <v>25</v>
      </c>
      <c r="E682" s="33">
        <v>10</v>
      </c>
      <c r="F682" s="33">
        <v>3</v>
      </c>
    </row>
    <row r="683" spans="1:8" ht="12.75" customHeight="1">
      <c r="A683" s="24" t="s">
        <v>943</v>
      </c>
      <c r="B683" s="25" t="s">
        <v>944</v>
      </c>
      <c r="C683" s="96">
        <v>1580</v>
      </c>
      <c r="D683" s="29"/>
      <c r="E683" s="29"/>
      <c r="F683" s="29"/>
      <c r="G683" s="1">
        <f t="shared" ref="G683:G688" si="48">(C683*(1-$F$10))*(D683*(1-$D$15)+E683*(1-$E$15)+F683*(1-$F$15))/(D683+E683+F683+0.00001)</f>
        <v>0</v>
      </c>
      <c r="H683" s="1">
        <f t="shared" ref="H683:H688" si="49">(C683*(1-$F$10))*(D683*(1-$D$15)+E683*(1-$E$15)+F683*(1-$F$15))</f>
        <v>0</v>
      </c>
    </row>
    <row r="684" spans="1:8" ht="12.75" customHeight="1">
      <c r="A684" s="24" t="s">
        <v>945</v>
      </c>
      <c r="B684" s="25" t="s">
        <v>946</v>
      </c>
      <c r="C684" s="96">
        <v>914.00000000000023</v>
      </c>
      <c r="D684" s="29"/>
      <c r="E684" s="29"/>
      <c r="F684" s="29"/>
      <c r="G684" s="1">
        <f t="shared" si="48"/>
        <v>0</v>
      </c>
      <c r="H684" s="1">
        <f t="shared" si="49"/>
        <v>0</v>
      </c>
    </row>
    <row r="685" spans="1:8" ht="12.75" customHeight="1">
      <c r="A685" s="24" t="s">
        <v>947</v>
      </c>
      <c r="B685" s="25" t="s">
        <v>948</v>
      </c>
      <c r="C685" s="96">
        <v>1189</v>
      </c>
      <c r="D685" s="29"/>
      <c r="E685" s="29"/>
      <c r="F685" s="29"/>
      <c r="G685" s="1">
        <f t="shared" si="48"/>
        <v>0</v>
      </c>
      <c r="H685" s="1">
        <f t="shared" si="49"/>
        <v>0</v>
      </c>
    </row>
    <row r="686" spans="1:8" ht="12.75" customHeight="1">
      <c r="A686" s="24" t="s">
        <v>949</v>
      </c>
      <c r="B686" s="25" t="s">
        <v>950</v>
      </c>
      <c r="C686" s="96">
        <v>1140</v>
      </c>
      <c r="D686" s="29"/>
      <c r="E686" s="29"/>
      <c r="F686" s="29"/>
      <c r="G686" s="1">
        <f t="shared" si="48"/>
        <v>0</v>
      </c>
      <c r="H686" s="1">
        <f t="shared" si="49"/>
        <v>0</v>
      </c>
    </row>
    <row r="687" spans="1:8" ht="12.75" customHeight="1">
      <c r="A687" s="24" t="s">
        <v>951</v>
      </c>
      <c r="B687" s="25" t="s">
        <v>952</v>
      </c>
      <c r="C687" s="96">
        <v>2590</v>
      </c>
      <c r="D687" s="29"/>
      <c r="E687" s="29"/>
      <c r="F687" s="29"/>
      <c r="G687" s="1">
        <f t="shared" si="48"/>
        <v>0</v>
      </c>
      <c r="H687" s="1">
        <f t="shared" si="49"/>
        <v>0</v>
      </c>
    </row>
    <row r="688" spans="1:8" ht="12.75" customHeight="1">
      <c r="A688" s="27" t="s">
        <v>953</v>
      </c>
      <c r="B688" s="28" t="s">
        <v>954</v>
      </c>
      <c r="C688" s="96">
        <v>3690</v>
      </c>
      <c r="D688" s="29"/>
      <c r="E688" s="29"/>
      <c r="F688" s="29"/>
      <c r="G688" s="1">
        <f t="shared" si="48"/>
        <v>0</v>
      </c>
      <c r="H688" s="1">
        <f t="shared" si="49"/>
        <v>0</v>
      </c>
    </row>
    <row r="689" spans="1:8" ht="12.75" customHeight="1">
      <c r="A689" s="14"/>
      <c r="B689" s="14"/>
      <c r="C689" s="98" t="s">
        <v>2</v>
      </c>
      <c r="D689" s="8">
        <f>SUM(D683:D688)</f>
        <v>0</v>
      </c>
      <c r="E689" s="8">
        <f>SUM(E683:E688)</f>
        <v>0</v>
      </c>
      <c r="F689" s="8">
        <f>SUM(F683:F688)</f>
        <v>0</v>
      </c>
      <c r="H689" s="2">
        <f>SUM(H683:H688)</f>
        <v>0</v>
      </c>
    </row>
    <row r="690" spans="1:8" ht="12.75" customHeight="1">
      <c r="A690" s="14"/>
      <c r="B690" s="14"/>
      <c r="C690" s="98"/>
      <c r="D690" s="8"/>
      <c r="E690" s="8"/>
      <c r="F690" s="8"/>
      <c r="H690" s="2"/>
    </row>
    <row r="691" spans="1:8" ht="12.75" customHeight="1">
      <c r="A691" s="21"/>
      <c r="B691" s="22" t="s">
        <v>961</v>
      </c>
      <c r="C691" s="98"/>
      <c r="D691" s="23">
        <v>25</v>
      </c>
      <c r="E691" s="33">
        <v>10</v>
      </c>
      <c r="F691" s="33">
        <v>3</v>
      </c>
    </row>
    <row r="692" spans="1:8" ht="12.75" customHeight="1">
      <c r="A692" s="24" t="s">
        <v>962</v>
      </c>
      <c r="B692" s="25" t="s">
        <v>963</v>
      </c>
      <c r="C692" s="96">
        <v>1740</v>
      </c>
      <c r="D692" s="29"/>
      <c r="E692" s="29"/>
      <c r="F692" s="29"/>
      <c r="G692" s="1">
        <f t="shared" ref="G692:G697" si="50">(C692*(1-$F$10))*(D692*(1-$D$15)+E692*(1-$E$15)+F692*(1-$F$15))/(D692+E692+F692+0.00001)</f>
        <v>0</v>
      </c>
      <c r="H692" s="1">
        <f t="shared" ref="H692:H697" si="51">(C692*(1-$F$10))*(D692*(1-$D$15)+E692*(1-$E$15)+F692*(1-$F$15))</f>
        <v>0</v>
      </c>
    </row>
    <row r="693" spans="1:8" ht="12.75" customHeight="1">
      <c r="A693" s="24" t="s">
        <v>964</v>
      </c>
      <c r="B693" s="25" t="s">
        <v>965</v>
      </c>
      <c r="C693" s="96">
        <v>1290</v>
      </c>
      <c r="D693" s="29"/>
      <c r="E693" s="29"/>
      <c r="F693" s="29"/>
      <c r="G693" s="1">
        <f t="shared" si="50"/>
        <v>0</v>
      </c>
      <c r="H693" s="1">
        <f t="shared" si="51"/>
        <v>0</v>
      </c>
    </row>
    <row r="694" spans="1:8" ht="12.75" customHeight="1">
      <c r="A694" s="24" t="s">
        <v>966</v>
      </c>
      <c r="B694" s="25" t="s">
        <v>967</v>
      </c>
      <c r="C694" s="96">
        <v>2190</v>
      </c>
      <c r="D694" s="29"/>
      <c r="E694" s="29"/>
      <c r="F694" s="29"/>
      <c r="G694" s="1">
        <f t="shared" si="50"/>
        <v>0</v>
      </c>
      <c r="H694" s="1">
        <f t="shared" si="51"/>
        <v>0</v>
      </c>
    </row>
    <row r="695" spans="1:8" ht="12.75" customHeight="1">
      <c r="A695" s="24" t="s">
        <v>968</v>
      </c>
      <c r="B695" s="25" t="s">
        <v>969</v>
      </c>
      <c r="C695" s="96">
        <v>1780</v>
      </c>
      <c r="D695" s="29"/>
      <c r="E695" s="29"/>
      <c r="F695" s="29"/>
      <c r="G695" s="1">
        <f t="shared" si="50"/>
        <v>0</v>
      </c>
      <c r="H695" s="1">
        <f t="shared" si="51"/>
        <v>0</v>
      </c>
    </row>
    <row r="696" spans="1:8" ht="12.75" customHeight="1">
      <c r="A696" s="24" t="s">
        <v>970</v>
      </c>
      <c r="B696" s="25" t="s">
        <v>971</v>
      </c>
      <c r="C696" s="96">
        <v>2880</v>
      </c>
      <c r="D696" s="29"/>
      <c r="E696" s="29"/>
      <c r="F696" s="29"/>
      <c r="G696" s="1">
        <f t="shared" si="50"/>
        <v>0</v>
      </c>
      <c r="H696" s="1">
        <f t="shared" si="51"/>
        <v>0</v>
      </c>
    </row>
    <row r="697" spans="1:8" ht="12.75" customHeight="1">
      <c r="A697" s="27" t="s">
        <v>972</v>
      </c>
      <c r="B697" s="28" t="s">
        <v>973</v>
      </c>
      <c r="C697" s="96">
        <v>2440</v>
      </c>
      <c r="D697" s="29"/>
      <c r="E697" s="29"/>
      <c r="F697" s="29"/>
      <c r="G697" s="1">
        <f t="shared" si="50"/>
        <v>0</v>
      </c>
      <c r="H697" s="1">
        <f t="shared" si="51"/>
        <v>0</v>
      </c>
    </row>
    <row r="698" spans="1:8" ht="12.75" customHeight="1">
      <c r="A698" s="14"/>
      <c r="B698" s="14"/>
      <c r="C698" s="98" t="s">
        <v>2</v>
      </c>
      <c r="D698" s="8">
        <f>SUM(D692:D697)</f>
        <v>0</v>
      </c>
      <c r="E698" s="8">
        <f>SUM(E692:E697)</f>
        <v>0</v>
      </c>
      <c r="F698" s="8">
        <f>SUM(F692:F697)</f>
        <v>0</v>
      </c>
      <c r="H698" s="2">
        <f>SUM(H692:H697)</f>
        <v>0</v>
      </c>
    </row>
    <row r="699" spans="1:8" ht="12.75" customHeight="1">
      <c r="A699" s="14"/>
      <c r="B699" s="14"/>
      <c r="C699" s="98"/>
      <c r="D699" s="8"/>
      <c r="E699" s="8"/>
      <c r="F699" s="8"/>
      <c r="H699" s="2"/>
    </row>
    <row r="700" spans="1:8" ht="12.75" customHeight="1">
      <c r="A700"/>
      <c r="B700" s="14"/>
      <c r="C700" s="98"/>
      <c r="D700" s="8"/>
      <c r="E700" s="8"/>
      <c r="F700" s="8"/>
      <c r="H700" s="2"/>
    </row>
    <row r="701" spans="1:8" ht="12.75" customHeight="1">
      <c r="A701" s="14"/>
      <c r="B701" s="14"/>
      <c r="C701" s="98"/>
      <c r="D701" s="8"/>
      <c r="E701" s="8"/>
      <c r="F701" s="8"/>
      <c r="H701" s="2"/>
    </row>
    <row r="702" spans="1:8" ht="12.75" customHeight="1">
      <c r="A702" s="14"/>
      <c r="B702" s="14"/>
      <c r="C702" s="98"/>
      <c r="D702" s="8"/>
      <c r="E702" s="8"/>
      <c r="F702" s="8"/>
      <c r="H702" s="2"/>
    </row>
    <row r="703" spans="1:8" ht="12.75" customHeight="1">
      <c r="A703" s="21"/>
      <c r="B703" s="22" t="s">
        <v>1032</v>
      </c>
      <c r="C703" s="98"/>
      <c r="D703" s="23">
        <v>240</v>
      </c>
      <c r="E703" s="33">
        <v>120</v>
      </c>
      <c r="F703" s="33">
        <v>30</v>
      </c>
    </row>
    <row r="704" spans="1:8" ht="12.75" customHeight="1">
      <c r="A704" s="24" t="s">
        <v>974</v>
      </c>
      <c r="B704" s="25" t="s">
        <v>975</v>
      </c>
      <c r="C704" s="96">
        <v>42</v>
      </c>
      <c r="D704" s="29"/>
      <c r="E704" s="29"/>
      <c r="F704" s="29"/>
      <c r="G704" s="1">
        <f t="shared" ref="G704:G732" si="52">(C704*(1-$F$10))*(D704*(1-$D$15)+E704*(1-$E$15)+F704*(1-$F$15))/(D704+E704+F704+0.00001)</f>
        <v>0</v>
      </c>
      <c r="H704" s="1">
        <f t="shared" ref="H704:H732" si="53">(C704*(1-$F$10))*(D704*(1-$D$15)+E704*(1-$E$15)+F704*(1-$F$15))</f>
        <v>0</v>
      </c>
    </row>
    <row r="705" spans="1:8" ht="12.75" customHeight="1">
      <c r="A705" s="24" t="s">
        <v>976</v>
      </c>
      <c r="B705" s="25" t="s">
        <v>977</v>
      </c>
      <c r="C705" s="96">
        <v>42</v>
      </c>
      <c r="D705" s="29"/>
      <c r="E705" s="29"/>
      <c r="F705" s="29"/>
      <c r="G705" s="1">
        <f t="shared" si="52"/>
        <v>0</v>
      </c>
      <c r="H705" s="1">
        <f t="shared" si="53"/>
        <v>0</v>
      </c>
    </row>
    <row r="706" spans="1:8" ht="12.75" customHeight="1">
      <c r="A706" s="24" t="s">
        <v>978</v>
      </c>
      <c r="B706" s="25" t="s">
        <v>979</v>
      </c>
      <c r="C706" s="96">
        <v>42</v>
      </c>
      <c r="D706" s="29"/>
      <c r="E706" s="29"/>
      <c r="F706" s="29"/>
      <c r="G706" s="1">
        <f t="shared" si="52"/>
        <v>0</v>
      </c>
      <c r="H706" s="1">
        <f t="shared" si="53"/>
        <v>0</v>
      </c>
    </row>
    <row r="707" spans="1:8" ht="12.75" customHeight="1">
      <c r="A707" s="24" t="s">
        <v>980</v>
      </c>
      <c r="B707" s="25" t="s">
        <v>981</v>
      </c>
      <c r="C707" s="96">
        <v>42</v>
      </c>
      <c r="D707" s="29"/>
      <c r="E707" s="29"/>
      <c r="F707" s="29"/>
      <c r="G707" s="1">
        <f t="shared" si="52"/>
        <v>0</v>
      </c>
      <c r="H707" s="1">
        <f t="shared" si="53"/>
        <v>0</v>
      </c>
    </row>
    <row r="708" spans="1:8" ht="12.75" customHeight="1">
      <c r="A708" s="24" t="s">
        <v>982</v>
      </c>
      <c r="B708" s="25" t="s">
        <v>983</v>
      </c>
      <c r="C708" s="96">
        <v>499</v>
      </c>
      <c r="D708" s="29"/>
      <c r="E708" s="29"/>
      <c r="F708" s="29"/>
      <c r="G708" s="1">
        <f t="shared" si="52"/>
        <v>0</v>
      </c>
      <c r="H708" s="1">
        <f t="shared" si="53"/>
        <v>0</v>
      </c>
    </row>
    <row r="709" spans="1:8" ht="12.75" customHeight="1">
      <c r="A709" s="24" t="s">
        <v>984</v>
      </c>
      <c r="B709" s="25" t="s">
        <v>985</v>
      </c>
      <c r="C709" s="96">
        <v>64</v>
      </c>
      <c r="D709" s="29"/>
      <c r="E709" s="29"/>
      <c r="F709" s="29"/>
      <c r="G709" s="1">
        <f t="shared" si="52"/>
        <v>0</v>
      </c>
      <c r="H709" s="1">
        <f t="shared" si="53"/>
        <v>0</v>
      </c>
    </row>
    <row r="710" spans="1:8" ht="12.75" customHeight="1">
      <c r="A710" s="24" t="s">
        <v>986</v>
      </c>
      <c r="B710" s="25" t="s">
        <v>987</v>
      </c>
      <c r="C710" s="96">
        <v>64</v>
      </c>
      <c r="D710" s="29"/>
      <c r="E710" s="29"/>
      <c r="F710" s="29"/>
      <c r="G710" s="1">
        <f t="shared" si="52"/>
        <v>0</v>
      </c>
      <c r="H710" s="1">
        <f t="shared" si="53"/>
        <v>0</v>
      </c>
    </row>
    <row r="711" spans="1:8" ht="12.75" customHeight="1">
      <c r="A711" s="24" t="s">
        <v>988</v>
      </c>
      <c r="B711" s="25" t="s">
        <v>989</v>
      </c>
      <c r="C711" s="96">
        <v>64</v>
      </c>
      <c r="D711" s="29"/>
      <c r="E711" s="29"/>
      <c r="F711" s="29"/>
      <c r="G711" s="1">
        <f t="shared" si="52"/>
        <v>0</v>
      </c>
      <c r="H711" s="1">
        <f t="shared" si="53"/>
        <v>0</v>
      </c>
    </row>
    <row r="712" spans="1:8" ht="12.75" customHeight="1">
      <c r="A712" s="24" t="s">
        <v>990</v>
      </c>
      <c r="B712" s="25" t="s">
        <v>991</v>
      </c>
      <c r="C712" s="96">
        <v>74</v>
      </c>
      <c r="D712" s="29"/>
      <c r="E712" s="29"/>
      <c r="F712" s="29"/>
      <c r="G712" s="1">
        <f t="shared" si="52"/>
        <v>0</v>
      </c>
      <c r="H712" s="1">
        <f t="shared" si="53"/>
        <v>0</v>
      </c>
    </row>
    <row r="713" spans="1:8" ht="12.75" customHeight="1">
      <c r="A713" s="24" t="s">
        <v>992</v>
      </c>
      <c r="B713" s="25" t="s">
        <v>993</v>
      </c>
      <c r="C713" s="96">
        <v>74</v>
      </c>
      <c r="D713" s="29"/>
      <c r="E713" s="29"/>
      <c r="F713" s="29"/>
      <c r="G713" s="1">
        <f t="shared" si="52"/>
        <v>0</v>
      </c>
      <c r="H713" s="1">
        <f t="shared" si="53"/>
        <v>0</v>
      </c>
    </row>
    <row r="714" spans="1:8" ht="12.75" customHeight="1">
      <c r="A714" s="24" t="s">
        <v>994</v>
      </c>
      <c r="B714" s="25" t="s">
        <v>995</v>
      </c>
      <c r="C714" s="96">
        <v>74</v>
      </c>
      <c r="D714" s="29"/>
      <c r="E714" s="29"/>
      <c r="F714" s="29"/>
      <c r="G714" s="1">
        <f t="shared" si="52"/>
        <v>0</v>
      </c>
      <c r="H714" s="1">
        <f t="shared" si="53"/>
        <v>0</v>
      </c>
    </row>
    <row r="715" spans="1:8" ht="12.75" customHeight="1">
      <c r="A715" s="24" t="s">
        <v>996</v>
      </c>
      <c r="B715" s="25" t="s">
        <v>997</v>
      </c>
      <c r="C715" s="96">
        <v>64</v>
      </c>
      <c r="D715" s="29"/>
      <c r="E715" s="29"/>
      <c r="F715" s="29"/>
      <c r="G715" s="1">
        <f t="shared" si="52"/>
        <v>0</v>
      </c>
      <c r="H715" s="1">
        <f t="shared" si="53"/>
        <v>0</v>
      </c>
    </row>
    <row r="716" spans="1:8" ht="12.75" customHeight="1">
      <c r="A716" s="24" t="s">
        <v>998</v>
      </c>
      <c r="B716" s="25" t="s">
        <v>999</v>
      </c>
      <c r="C716" s="96">
        <v>64</v>
      </c>
      <c r="D716" s="29"/>
      <c r="E716" s="29"/>
      <c r="F716" s="29"/>
      <c r="G716" s="1">
        <f t="shared" si="52"/>
        <v>0</v>
      </c>
      <c r="H716" s="1">
        <f t="shared" si="53"/>
        <v>0</v>
      </c>
    </row>
    <row r="717" spans="1:8" ht="12.75" customHeight="1">
      <c r="A717" s="24" t="s">
        <v>1000</v>
      </c>
      <c r="B717" s="25" t="s">
        <v>1001</v>
      </c>
      <c r="C717" s="96">
        <v>64</v>
      </c>
      <c r="D717" s="29"/>
      <c r="E717" s="29"/>
      <c r="F717" s="29"/>
      <c r="G717" s="1">
        <f t="shared" si="52"/>
        <v>0</v>
      </c>
      <c r="H717" s="1">
        <f t="shared" si="53"/>
        <v>0</v>
      </c>
    </row>
    <row r="718" spans="1:8" ht="12.75" customHeight="1">
      <c r="A718" s="24" t="s">
        <v>1002</v>
      </c>
      <c r="B718" s="25" t="s">
        <v>1003</v>
      </c>
      <c r="C718" s="96">
        <v>74</v>
      </c>
      <c r="D718" s="29"/>
      <c r="E718" s="29"/>
      <c r="F718" s="29"/>
      <c r="G718" s="1">
        <f t="shared" si="52"/>
        <v>0</v>
      </c>
      <c r="H718" s="1">
        <f t="shared" si="53"/>
        <v>0</v>
      </c>
    </row>
    <row r="719" spans="1:8" ht="12.75" customHeight="1">
      <c r="A719" s="24" t="s">
        <v>1004</v>
      </c>
      <c r="B719" s="25" t="s">
        <v>1005</v>
      </c>
      <c r="C719" s="96">
        <v>74</v>
      </c>
      <c r="D719" s="29"/>
      <c r="E719" s="29"/>
      <c r="F719" s="29"/>
      <c r="G719" s="1">
        <f t="shared" si="52"/>
        <v>0</v>
      </c>
      <c r="H719" s="1">
        <f t="shared" si="53"/>
        <v>0</v>
      </c>
    </row>
    <row r="720" spans="1:8" ht="12.75" customHeight="1">
      <c r="A720" s="24" t="s">
        <v>1006</v>
      </c>
      <c r="B720" s="25" t="s">
        <v>1007</v>
      </c>
      <c r="C720" s="96">
        <v>74</v>
      </c>
      <c r="D720" s="29"/>
      <c r="E720" s="29"/>
      <c r="F720" s="29"/>
      <c r="G720" s="1">
        <f t="shared" si="52"/>
        <v>0</v>
      </c>
      <c r="H720" s="1">
        <f t="shared" si="53"/>
        <v>0</v>
      </c>
    </row>
    <row r="721" spans="1:9" ht="12.75" customHeight="1">
      <c r="A721" s="24" t="s">
        <v>1008</v>
      </c>
      <c r="B721" s="25" t="s">
        <v>1009</v>
      </c>
      <c r="C721" s="96">
        <v>89</v>
      </c>
      <c r="D721" s="29"/>
      <c r="E721" s="29"/>
      <c r="F721" s="29"/>
      <c r="G721" s="1">
        <f t="shared" si="52"/>
        <v>0</v>
      </c>
      <c r="H721" s="1">
        <f t="shared" si="53"/>
        <v>0</v>
      </c>
    </row>
    <row r="722" spans="1:9" ht="12.75" customHeight="1">
      <c r="A722" s="24" t="s">
        <v>1010</v>
      </c>
      <c r="B722" s="25" t="s">
        <v>1011</v>
      </c>
      <c r="C722" s="96">
        <v>89</v>
      </c>
      <c r="D722" s="29"/>
      <c r="E722" s="29"/>
      <c r="F722" s="29"/>
      <c r="G722" s="1">
        <f t="shared" si="52"/>
        <v>0</v>
      </c>
      <c r="H722" s="1">
        <f t="shared" si="53"/>
        <v>0</v>
      </c>
    </row>
    <row r="723" spans="1:9" ht="12.75" customHeight="1">
      <c r="A723" s="24" t="s">
        <v>1012</v>
      </c>
      <c r="B723" s="25" t="s">
        <v>1013</v>
      </c>
      <c r="C723" s="96">
        <v>89</v>
      </c>
      <c r="D723" s="29"/>
      <c r="E723" s="29"/>
      <c r="F723" s="29"/>
      <c r="G723" s="1">
        <f t="shared" si="52"/>
        <v>0</v>
      </c>
      <c r="H723" s="1">
        <f t="shared" si="53"/>
        <v>0</v>
      </c>
    </row>
    <row r="724" spans="1:9" ht="12.75" customHeight="1">
      <c r="A724" s="24" t="s">
        <v>1014</v>
      </c>
      <c r="B724" s="25" t="s">
        <v>1015</v>
      </c>
      <c r="C724" s="96">
        <v>106</v>
      </c>
      <c r="D724" s="29"/>
      <c r="E724" s="29"/>
      <c r="F724" s="29"/>
      <c r="G724" s="1">
        <f t="shared" si="52"/>
        <v>0</v>
      </c>
      <c r="H724" s="1">
        <f t="shared" si="53"/>
        <v>0</v>
      </c>
    </row>
    <row r="725" spans="1:9" ht="12.75" customHeight="1">
      <c r="A725" s="24" t="s">
        <v>1016</v>
      </c>
      <c r="B725" s="25" t="s">
        <v>1017</v>
      </c>
      <c r="C725" s="96">
        <v>106</v>
      </c>
      <c r="D725" s="29"/>
      <c r="E725" s="29"/>
      <c r="F725" s="29"/>
      <c r="G725" s="1">
        <f t="shared" si="52"/>
        <v>0</v>
      </c>
      <c r="H725" s="1">
        <f t="shared" si="53"/>
        <v>0</v>
      </c>
    </row>
    <row r="726" spans="1:9" ht="12.75" customHeight="1">
      <c r="A726" s="24" t="s">
        <v>1018</v>
      </c>
      <c r="B726" s="25" t="s">
        <v>1019</v>
      </c>
      <c r="C726" s="96">
        <v>106</v>
      </c>
      <c r="D726" s="29"/>
      <c r="E726" s="29"/>
      <c r="F726" s="29"/>
      <c r="G726" s="1">
        <f t="shared" si="52"/>
        <v>0</v>
      </c>
      <c r="H726" s="1">
        <f t="shared" si="53"/>
        <v>0</v>
      </c>
    </row>
    <row r="727" spans="1:9" ht="12.75" customHeight="1">
      <c r="A727" s="24" t="s">
        <v>1020</v>
      </c>
      <c r="B727" s="25" t="s">
        <v>1021</v>
      </c>
      <c r="C727" s="96">
        <v>89</v>
      </c>
      <c r="D727" s="29"/>
      <c r="E727" s="29"/>
      <c r="F727" s="29"/>
      <c r="G727" s="1">
        <f t="shared" si="52"/>
        <v>0</v>
      </c>
      <c r="H727" s="1">
        <f t="shared" si="53"/>
        <v>0</v>
      </c>
    </row>
    <row r="728" spans="1:9" ht="12.75" customHeight="1">
      <c r="A728" s="24" t="s">
        <v>1022</v>
      </c>
      <c r="B728" s="25" t="s">
        <v>1023</v>
      </c>
      <c r="C728" s="96">
        <v>89</v>
      </c>
      <c r="D728" s="29"/>
      <c r="E728" s="29"/>
      <c r="F728" s="29"/>
      <c r="G728" s="1">
        <f t="shared" si="52"/>
        <v>0</v>
      </c>
      <c r="H728" s="1">
        <f t="shared" si="53"/>
        <v>0</v>
      </c>
    </row>
    <row r="729" spans="1:9" ht="12.75" customHeight="1">
      <c r="A729" s="24" t="s">
        <v>1024</v>
      </c>
      <c r="B729" s="25" t="s">
        <v>1025</v>
      </c>
      <c r="C729" s="96">
        <v>89</v>
      </c>
      <c r="D729" s="29"/>
      <c r="E729" s="29"/>
      <c r="F729" s="29"/>
      <c r="G729" s="1">
        <f t="shared" si="52"/>
        <v>0</v>
      </c>
      <c r="H729" s="1">
        <f t="shared" si="53"/>
        <v>0</v>
      </c>
    </row>
    <row r="730" spans="1:9" ht="12.75" customHeight="1">
      <c r="A730" s="24" t="s">
        <v>1026</v>
      </c>
      <c r="B730" s="25" t="s">
        <v>1027</v>
      </c>
      <c r="C730" s="96">
        <v>106</v>
      </c>
      <c r="D730" s="29"/>
      <c r="E730" s="29"/>
      <c r="F730" s="29"/>
      <c r="G730" s="1">
        <f t="shared" si="52"/>
        <v>0</v>
      </c>
      <c r="H730" s="1">
        <f t="shared" si="53"/>
        <v>0</v>
      </c>
    </row>
    <row r="731" spans="1:9" ht="12.75" customHeight="1">
      <c r="A731" s="24" t="s">
        <v>1028</v>
      </c>
      <c r="B731" s="25" t="s">
        <v>1029</v>
      </c>
      <c r="C731" s="96">
        <v>106</v>
      </c>
      <c r="D731" s="29"/>
      <c r="E731" s="29"/>
      <c r="F731" s="29"/>
      <c r="G731" s="1">
        <f t="shared" si="52"/>
        <v>0</v>
      </c>
      <c r="H731" s="1">
        <f t="shared" si="53"/>
        <v>0</v>
      </c>
    </row>
    <row r="732" spans="1:9" ht="12.75" customHeight="1">
      <c r="A732" s="27" t="s">
        <v>1030</v>
      </c>
      <c r="B732" s="28" t="s">
        <v>1031</v>
      </c>
      <c r="C732" s="96">
        <v>106</v>
      </c>
      <c r="D732" s="29"/>
      <c r="E732" s="29"/>
      <c r="F732" s="29"/>
      <c r="G732" s="1">
        <f t="shared" si="52"/>
        <v>0</v>
      </c>
      <c r="H732" s="1">
        <f t="shared" si="53"/>
        <v>0</v>
      </c>
    </row>
    <row r="733" spans="1:9" ht="12.75" customHeight="1">
      <c r="A733" s="14"/>
      <c r="B733" s="14"/>
      <c r="C733" s="98" t="s">
        <v>2</v>
      </c>
      <c r="D733" s="8">
        <f>SUM(D704:D732)</f>
        <v>0</v>
      </c>
      <c r="E733" s="8">
        <f>SUM(E704:E732)</f>
        <v>0</v>
      </c>
      <c r="F733" s="8">
        <f>SUM(F704:F732)</f>
        <v>0</v>
      </c>
      <c r="H733" s="2">
        <f>SUM(H704:H732)</f>
        <v>0</v>
      </c>
    </row>
    <row r="734" spans="1:9" ht="12.75" customHeight="1">
      <c r="A734" s="14"/>
      <c r="B734" s="14"/>
      <c r="C734" s="98"/>
      <c r="D734" s="8"/>
      <c r="E734" s="8"/>
      <c r="F734" s="8"/>
      <c r="H734" s="2"/>
    </row>
    <row r="735" spans="1:9" ht="12.6" customHeight="1">
      <c r="A735" s="14"/>
      <c r="B735" s="14"/>
      <c r="C735" s="98"/>
      <c r="D735" s="8"/>
      <c r="E735" s="8"/>
      <c r="F735" s="8"/>
      <c r="H735" s="2"/>
    </row>
    <row r="736" spans="1:9" ht="12.75" customHeight="1">
      <c r="E736" s="66"/>
      <c r="F736" s="66"/>
      <c r="I736" s="18"/>
    </row>
    <row r="737" spans="1:9" ht="12.75" customHeight="1">
      <c r="E737" s="66"/>
      <c r="F737" s="66"/>
      <c r="I737" s="18"/>
    </row>
    <row r="738" spans="1:9" ht="12.75" customHeight="1">
      <c r="C738" s="1"/>
      <c r="E738" s="66"/>
      <c r="F738" s="66"/>
      <c r="I738" s="18"/>
    </row>
    <row r="739" spans="1:9" ht="12.75" customHeight="1">
      <c r="A739" s="67"/>
      <c r="C739" s="1"/>
      <c r="E739" s="66"/>
      <c r="F739" s="66"/>
      <c r="I739" s="18"/>
    </row>
    <row r="740" spans="1:9" ht="12.75" customHeight="1">
      <c r="A740" s="68"/>
      <c r="B740" s="59" t="s">
        <v>12</v>
      </c>
      <c r="D740" s="39">
        <v>720</v>
      </c>
      <c r="E740" s="65">
        <v>240</v>
      </c>
      <c r="F740" s="65">
        <v>60</v>
      </c>
      <c r="I740" s="18"/>
    </row>
    <row r="741" spans="1:9" ht="12.75" customHeight="1">
      <c r="A741" s="24" t="s">
        <v>88</v>
      </c>
      <c r="B741" s="25" t="s">
        <v>78</v>
      </c>
      <c r="C741" s="96">
        <v>29.5</v>
      </c>
      <c r="D741" s="29"/>
      <c r="E741" s="29"/>
      <c r="F741" s="29"/>
      <c r="G741" s="1">
        <f>(C741*(1-$F$7))*(D741*(1-$D$15)+E741*(1-$E$15)+F741*(1-$F$15))/(D741+E741+F741+0.00001)</f>
        <v>0</v>
      </c>
      <c r="H741" s="1">
        <f>(C741*(1-$F$7))*(D741*(1-$D$15)+E741*(1-$E$15)+F741*(1-$F$15))</f>
        <v>0</v>
      </c>
      <c r="I741" s="18"/>
    </row>
    <row r="742" spans="1:9" ht="12.75" customHeight="1">
      <c r="A742" s="24" t="s">
        <v>915</v>
      </c>
      <c r="B742" s="25" t="s">
        <v>917</v>
      </c>
      <c r="C742" s="96">
        <v>41</v>
      </c>
      <c r="D742" s="29"/>
      <c r="E742" s="29"/>
      <c r="F742" s="29"/>
      <c r="G742" s="1">
        <f>(C742*(1-$F$7))*(D742*(1-$D$15)+E742*(1-$E$15)+F742*(1-$F$15))/(D742+E742+F742+0.00001)</f>
        <v>0</v>
      </c>
      <c r="H742" s="1">
        <f>(C742*(1-$F$7))*(D742*(1-$D$15)+E742*(1-$E$15)+F742*(1-$F$15))</f>
        <v>0</v>
      </c>
      <c r="I742" s="18"/>
    </row>
    <row r="743" spans="1:9" ht="12.75" customHeight="1">
      <c r="A743" s="27" t="s">
        <v>89</v>
      </c>
      <c r="B743" s="28" t="s">
        <v>225</v>
      </c>
      <c r="C743" s="96">
        <v>34</v>
      </c>
      <c r="D743" s="29"/>
      <c r="E743" s="29"/>
      <c r="F743" s="29"/>
      <c r="G743" s="1">
        <f>(C743*(1-$F$7))*(D743*(1-$D$15)+E743*(1-$E$15)+F743*(1-$F$15))/(D743+E743+F743+0.00001)</f>
        <v>0</v>
      </c>
      <c r="H743" s="1">
        <f>(C743*(1-$F$7))*(D743*(1-$D$15)+E743*(1-$E$15)+F743*(1-$F$15))</f>
        <v>0</v>
      </c>
      <c r="I743" s="18"/>
    </row>
    <row r="744" spans="1:9" ht="12.75" customHeight="1">
      <c r="C744" s="17" t="s">
        <v>2</v>
      </c>
      <c r="D744" s="8">
        <f>SUM(D741:D743)</f>
        <v>0</v>
      </c>
      <c r="E744" s="8">
        <f>SUM(E741:E743)</f>
        <v>0</v>
      </c>
      <c r="F744" s="8">
        <f>SUM(F741:F743)</f>
        <v>0</v>
      </c>
      <c r="H744" s="2">
        <f>SUM(H741:H743)</f>
        <v>0</v>
      </c>
      <c r="I744" s="18"/>
    </row>
    <row r="745" spans="1:9" ht="12.75" customHeight="1">
      <c r="E745" s="66"/>
      <c r="F745" s="66"/>
      <c r="I745" s="18"/>
    </row>
    <row r="746" spans="1:9" ht="12.75" customHeight="1">
      <c r="A746" s="60"/>
      <c r="B746" s="59" t="s">
        <v>13</v>
      </c>
      <c r="D746" s="65">
        <v>1000</v>
      </c>
      <c r="E746" s="65">
        <v>400</v>
      </c>
      <c r="F746" s="65">
        <v>100</v>
      </c>
      <c r="I746" s="18"/>
    </row>
    <row r="747" spans="1:9" ht="12.75" customHeight="1">
      <c r="A747" s="24" t="s">
        <v>91</v>
      </c>
      <c r="B747" s="25" t="s">
        <v>411</v>
      </c>
      <c r="C747" s="96">
        <v>18.329999999999998</v>
      </c>
      <c r="D747" s="29"/>
      <c r="E747" s="29"/>
      <c r="F747" s="29"/>
      <c r="G747" s="1">
        <f>(C747*(1-$F$7))*(D747*(1-$D$15)+E747*(1-$E$15)+F747*(1-$F$15))/(D747+E747+F747+0.00001)</f>
        <v>0</v>
      </c>
      <c r="H747" s="1">
        <f>(C747*(1-$F$7))*(D747*(1-$D$15)+E747*(1-$E$15)+F747*(1-$F$15))</f>
        <v>0</v>
      </c>
      <c r="I747" s="18"/>
    </row>
    <row r="748" spans="1:9" ht="12.75" customHeight="1">
      <c r="A748" s="24" t="s">
        <v>90</v>
      </c>
      <c r="B748" s="25" t="s">
        <v>412</v>
      </c>
      <c r="C748" s="96">
        <v>31.01</v>
      </c>
      <c r="D748" s="29"/>
      <c r="E748" s="29"/>
      <c r="F748" s="29"/>
      <c r="G748" s="1">
        <f>(C748*(1-$F$7))*(D748*(1-$D$15)+E748*(1-$E$15)+F748*(1-$F$15))/(D748+E748+F748+0.00001)</f>
        <v>0</v>
      </c>
      <c r="H748" s="1">
        <f>(C748*(1-$F$7))*(D748*(1-$D$15)+E748*(1-$E$15)+F748*(1-$F$15))</f>
        <v>0</v>
      </c>
      <c r="I748" s="18"/>
    </row>
    <row r="749" spans="1:9" ht="12.75" customHeight="1">
      <c r="A749" s="27" t="s">
        <v>92</v>
      </c>
      <c r="B749" s="28" t="s">
        <v>101</v>
      </c>
      <c r="C749" s="96">
        <v>42.43</v>
      </c>
      <c r="D749" s="29"/>
      <c r="E749" s="29"/>
      <c r="F749" s="29"/>
      <c r="G749" s="1">
        <f>(C749*(1-$F$7))*(D749*(1-$D$15)+E749*(1-$E$15)+F749*(1-$F$15))/(D749+E749+F749+0.00001)</f>
        <v>0</v>
      </c>
      <c r="H749" s="1">
        <f>(C749*(1-$F$7))*(D749*(1-$D$15)+E749*(1-$E$15)+F749*(1-$F$15))</f>
        <v>0</v>
      </c>
      <c r="I749" s="18"/>
    </row>
    <row r="750" spans="1:9" ht="12.75" customHeight="1">
      <c r="C750" s="17" t="s">
        <v>2</v>
      </c>
      <c r="D750" s="8">
        <f>SUM(D747:D749)</f>
        <v>0</v>
      </c>
      <c r="E750" s="8">
        <f>SUM(E747:E749)</f>
        <v>0</v>
      </c>
      <c r="F750" s="8">
        <f>SUM(F747:F749)</f>
        <v>0</v>
      </c>
      <c r="H750" s="2">
        <f>SUM(H747:H749)</f>
        <v>0</v>
      </c>
      <c r="I750" s="18"/>
    </row>
    <row r="751" spans="1:9" ht="12.75" customHeight="1">
      <c r="E751" s="66"/>
      <c r="F751" s="66"/>
      <c r="I751" s="18"/>
    </row>
    <row r="752" spans="1:9" ht="12.75" customHeight="1">
      <c r="A752" s="60"/>
      <c r="B752" s="59" t="s">
        <v>14</v>
      </c>
      <c r="D752" s="23">
        <v>400</v>
      </c>
      <c r="E752" s="69">
        <v>160</v>
      </c>
      <c r="F752" s="69">
        <v>40</v>
      </c>
      <c r="I752" s="18"/>
    </row>
    <row r="753" spans="1:9" ht="12.75" customHeight="1">
      <c r="A753" s="24" t="s">
        <v>36</v>
      </c>
      <c r="B753" s="25" t="s">
        <v>93</v>
      </c>
      <c r="C753" s="96">
        <v>34</v>
      </c>
      <c r="D753" s="29"/>
      <c r="E753" s="29"/>
      <c r="F753" s="29"/>
      <c r="G753" s="1">
        <f>(C753*(1-$F$7))*(D753*(1-$D$15)+E753*(1-$E$15)+F753*(1-$F$15))/(D753+E753+F753+0.00001)</f>
        <v>0</v>
      </c>
      <c r="H753" s="1">
        <f>(C753*(1-$F$7))*(D753*(1-$D$15)+E753*(1-$E$15)+F753*(1-$F$15))</f>
        <v>0</v>
      </c>
      <c r="I753" s="18"/>
    </row>
    <row r="754" spans="1:9" ht="12.75" customHeight="1">
      <c r="A754" s="24" t="s">
        <v>916</v>
      </c>
      <c r="B754" s="25" t="s">
        <v>918</v>
      </c>
      <c r="C754" s="96">
        <v>49</v>
      </c>
      <c r="D754" s="29"/>
      <c r="E754" s="29"/>
      <c r="F754" s="29"/>
      <c r="G754" s="1">
        <f>(C754*(1-$F$7))*(D754*(1-$D$15)+E754*(1-$E$15)+F754*(1-$F$15))/(D754+E754+F754+0.00001)</f>
        <v>0</v>
      </c>
      <c r="H754" s="1">
        <f>(C754*(1-$F$7))*(D754*(1-$D$15)+E754*(1-$E$15)+F754*(1-$F$15))</f>
        <v>0</v>
      </c>
      <c r="I754" s="18"/>
    </row>
    <row r="755" spans="1:9" ht="12.75" customHeight="1">
      <c r="A755" s="24" t="s">
        <v>455</v>
      </c>
      <c r="B755" s="25" t="s">
        <v>681</v>
      </c>
      <c r="C755" s="96">
        <v>60</v>
      </c>
      <c r="D755" s="29"/>
      <c r="E755" s="29"/>
      <c r="F755" s="29"/>
      <c r="G755" s="1">
        <f>(C755*(1-$F$7))*(D755*(1-$D$15)+E755*(1-$E$15)+F755*(1-$F$15))/(D755+E755+F755+0.00001)</f>
        <v>0</v>
      </c>
      <c r="H755" s="1">
        <f>(C755*(1-$F$7))*(D755*(1-$D$15)+E755*(1-$E$15)+F755*(1-$F$15))</f>
        <v>0</v>
      </c>
      <c r="I755" s="18"/>
    </row>
    <row r="756" spans="1:9" ht="12.75" customHeight="1">
      <c r="A756" s="27" t="s">
        <v>593</v>
      </c>
      <c r="B756" s="28" t="s">
        <v>682</v>
      </c>
      <c r="C756" s="96">
        <v>60</v>
      </c>
      <c r="D756" s="29"/>
      <c r="E756" s="29"/>
      <c r="F756" s="29"/>
      <c r="G756" s="1">
        <f>(C756*(1-$F$7))*(D756*(1-$D$15)+E756*(1-$E$15)+F756*(1-$F$15))/(D756+E756+F756+0.00001)</f>
        <v>0</v>
      </c>
      <c r="H756" s="1">
        <f>(C756*(1-$F$7))*(D756*(1-$D$15)+E756*(1-$E$15)+F756*(1-$F$15))</f>
        <v>0</v>
      </c>
      <c r="I756" s="18"/>
    </row>
    <row r="757" spans="1:9" ht="12.75" customHeight="1">
      <c r="C757" s="17" t="s">
        <v>2</v>
      </c>
      <c r="D757" s="8">
        <f>SUM(D753:D756)</f>
        <v>0</v>
      </c>
      <c r="E757" s="8">
        <f>SUM(E753:E756)</f>
        <v>0</v>
      </c>
      <c r="F757" s="8">
        <f>SUM(F753:F756)</f>
        <v>0</v>
      </c>
      <c r="H757" s="2">
        <f>SUM(H753:H756)</f>
        <v>0</v>
      </c>
      <c r="I757" s="18"/>
    </row>
    <row r="758" spans="1:9" ht="12.75" customHeight="1">
      <c r="D758" s="8"/>
      <c r="E758" s="8"/>
      <c r="F758" s="8"/>
      <c r="H758" s="2"/>
      <c r="I758" s="18"/>
    </row>
    <row r="759" spans="1:9" ht="12.75" customHeight="1">
      <c r="D759" s="8"/>
      <c r="E759" s="8"/>
      <c r="F759" s="8"/>
      <c r="H759" s="2"/>
      <c r="I759" s="18"/>
    </row>
    <row r="760" spans="1:9" ht="26.25" customHeight="1">
      <c r="B760" s="3" t="s">
        <v>172</v>
      </c>
      <c r="C760" s="98"/>
      <c r="D760" s="8"/>
      <c r="E760" s="8"/>
      <c r="F760" s="8"/>
      <c r="H760" s="2"/>
    </row>
    <row r="761" spans="1:9">
      <c r="C761" s="98"/>
      <c r="D761" s="8"/>
      <c r="E761" s="8"/>
      <c r="F761" s="8"/>
      <c r="H761" s="2"/>
    </row>
    <row r="762" spans="1:9" ht="12.75" customHeight="1">
      <c r="A762" s="47"/>
      <c r="B762" s="53" t="s">
        <v>13</v>
      </c>
      <c r="D762" s="23">
        <v>480</v>
      </c>
      <c r="E762" s="23">
        <v>240</v>
      </c>
      <c r="F762" s="23">
        <v>60</v>
      </c>
    </row>
    <row r="763" spans="1:9" ht="12.75" customHeight="1">
      <c r="A763" s="48" t="s">
        <v>1113</v>
      </c>
      <c r="B763" s="54" t="s">
        <v>217</v>
      </c>
      <c r="C763" s="96">
        <v>8</v>
      </c>
      <c r="D763" s="29"/>
      <c r="E763" s="29"/>
      <c r="F763" s="29"/>
      <c r="G763" s="1">
        <f>(C763*(1-$F$8))*(D763*(1-$D$15)+E763*(1-$E$15)+F763*(1-$F$15))/(D763+E763+F763+0.00001)</f>
        <v>0</v>
      </c>
      <c r="H763" s="1">
        <f>(C763*(1-$F$8))*(D763*(1-$D$15)+E763*(1-$E$15)+F763*(1-$F$15))</f>
        <v>0</v>
      </c>
    </row>
    <row r="764" spans="1:9" ht="12.75" customHeight="1">
      <c r="A764" s="48" t="s">
        <v>1114</v>
      </c>
      <c r="B764" s="54" t="s">
        <v>1058</v>
      </c>
      <c r="C764" s="96">
        <v>12.5</v>
      </c>
      <c r="D764" s="29"/>
      <c r="E764" s="29"/>
      <c r="F764" s="29"/>
      <c r="G764" s="1">
        <f>(C764*(1-$F$8))*(D764*(1-$D$15)+E764*(1-$E$15)+F764*(1-$F$15))/(D764+E764+F764+0.00001)</f>
        <v>0</v>
      </c>
      <c r="H764" s="1">
        <f>(C764*(1-$F$8))*(D764*(1-$D$15)+E764*(1-$E$15)+F764*(1-$F$15))</f>
        <v>0</v>
      </c>
    </row>
    <row r="765" spans="1:9" ht="12.75" customHeight="1">
      <c r="A765" s="48" t="s">
        <v>1115</v>
      </c>
      <c r="B765" s="54" t="s">
        <v>218</v>
      </c>
      <c r="C765" s="96">
        <v>18</v>
      </c>
      <c r="D765" s="29"/>
      <c r="E765" s="29"/>
      <c r="F765" s="29"/>
      <c r="G765" s="1">
        <f>(C765*(1-$F$8))*(D765*(1-$D$15)+E765*(1-$E$15)+F765*(1-$F$15))/(D765+E765+F765+0.00001)</f>
        <v>0</v>
      </c>
      <c r="H765" s="1">
        <f>(C765*(1-$F$8))*(D765*(1-$D$15)+E765*(1-$E$15)+F765*(1-$F$15))</f>
        <v>0</v>
      </c>
    </row>
    <row r="766" spans="1:9" ht="12.75" customHeight="1">
      <c r="A766" s="48" t="s">
        <v>746</v>
      </c>
      <c r="B766" s="54" t="s">
        <v>94</v>
      </c>
      <c r="C766" s="96">
        <v>22.6</v>
      </c>
      <c r="D766" s="29"/>
      <c r="E766" s="29"/>
      <c r="F766" s="29"/>
      <c r="G766" s="1">
        <f>(C766*(1-$F$8))*(D766*(1-$D$15)+E766*(1-$E$15)+F766*(1-$F$15))/(D766+E766+F766+0.00001)</f>
        <v>0</v>
      </c>
      <c r="H766" s="1">
        <f>(C766*(1-$F$8))*(D766*(1-$D$15)+E766*(1-$E$15)+F766*(1-$F$15))</f>
        <v>0</v>
      </c>
    </row>
    <row r="767" spans="1:9" ht="12.75" customHeight="1">
      <c r="A767" s="49" t="s">
        <v>747</v>
      </c>
      <c r="B767" s="55" t="s">
        <v>95</v>
      </c>
      <c r="C767" s="96">
        <v>32.9</v>
      </c>
      <c r="D767" s="29"/>
      <c r="E767" s="29"/>
      <c r="F767" s="29"/>
      <c r="G767" s="1">
        <f>(C767*(1-$F$8))*(D767*(1-$D$15)+E767*(1-$E$15)+F767*(1-$F$15))/(D767+E767+F767+0.00001)</f>
        <v>0</v>
      </c>
      <c r="H767" s="1">
        <f>(C767*(1-$F$8))*(D767*(1-$D$15)+E767*(1-$E$15)+F767*(1-$F$15))</f>
        <v>0</v>
      </c>
    </row>
    <row r="768" spans="1:9" ht="12.75" customHeight="1">
      <c r="A768" s="50"/>
      <c r="B768" s="51"/>
      <c r="C768" s="98" t="s">
        <v>2</v>
      </c>
      <c r="D768" s="8">
        <f>SUM(D763:D767)</f>
        <v>0</v>
      </c>
      <c r="E768" s="8">
        <f>SUM(E763:E767)</f>
        <v>0</v>
      </c>
      <c r="F768" s="8">
        <f>SUM(F763:F767)</f>
        <v>0</v>
      </c>
      <c r="H768" s="2">
        <f>SUM(H763:H767)</f>
        <v>0</v>
      </c>
    </row>
    <row r="769" spans="1:9" ht="12.75" customHeight="1">
      <c r="A769" s="50"/>
      <c r="B769" s="51"/>
      <c r="C769" s="98"/>
      <c r="D769" s="8"/>
      <c r="E769" s="8"/>
      <c r="F769" s="8"/>
      <c r="H769" s="2"/>
    </row>
    <row r="770" spans="1:9" ht="12.75" customHeight="1">
      <c r="A770" s="83"/>
      <c r="B770" s="59" t="s">
        <v>14</v>
      </c>
      <c r="C770" s="98"/>
      <c r="D770" s="23">
        <v>240</v>
      </c>
      <c r="E770" s="23">
        <v>120</v>
      </c>
      <c r="F770" s="23">
        <v>40</v>
      </c>
      <c r="H770" s="2"/>
    </row>
    <row r="771" spans="1:9" ht="12.75" customHeight="1">
      <c r="A771" s="48" t="s">
        <v>174</v>
      </c>
      <c r="B771" s="54" t="s">
        <v>219</v>
      </c>
      <c r="C771" s="96">
        <v>23</v>
      </c>
      <c r="D771" s="29"/>
      <c r="E771" s="29"/>
      <c r="F771" s="29"/>
      <c r="G771" s="1">
        <f>(C771*(1-$F$8))*(D771*(1-$D$15)+E771*(1-$E$15)+F771*(1-$F$15))/(D771+E771+F771+0.00001)</f>
        <v>0</v>
      </c>
      <c r="H771" s="1">
        <f>(C771*(1-$F$8))*(D771*(1-$D$15)+E771*(1-$E$15)+F771*(1-$F$15))</f>
        <v>0</v>
      </c>
    </row>
    <row r="772" spans="1:9" ht="12.75" customHeight="1">
      <c r="A772" s="24" t="s">
        <v>175</v>
      </c>
      <c r="B772" s="25" t="s">
        <v>220</v>
      </c>
      <c r="C772" s="96">
        <v>22.7</v>
      </c>
      <c r="D772" s="29"/>
      <c r="E772" s="29"/>
      <c r="F772" s="29"/>
      <c r="G772" s="1">
        <f>(C772*(1-$F$8))*(D772*(1-$D$15)+E772*(1-$E$15)+F772*(1-$F$15))/(D772+E772+F772+0.00001)</f>
        <v>0</v>
      </c>
      <c r="H772" s="1">
        <f>(C772*(1-$F$8))*(D772*(1-$D$15)+E772*(1-$E$15)+F772*(1-$F$15))</f>
        <v>0</v>
      </c>
    </row>
    <row r="773" spans="1:9" ht="12.75" customHeight="1">
      <c r="A773" s="49" t="s">
        <v>141</v>
      </c>
      <c r="B773" s="55" t="s">
        <v>173</v>
      </c>
      <c r="C773" s="96">
        <v>42.5</v>
      </c>
      <c r="D773" s="29"/>
      <c r="E773" s="29"/>
      <c r="F773" s="29"/>
      <c r="G773" s="1">
        <f>(C773*(1-$F$8))*(D773*(1-$D$15)+E773*(1-$E$15)+F773*(1-$F$15))/(D773+E773+F773+0.00001)</f>
        <v>0</v>
      </c>
      <c r="H773" s="1">
        <f>(C773*(1-$F$8))*(D773*(1-$D$15)+E773*(1-$E$15)+F773*(1-$F$15))</f>
        <v>0</v>
      </c>
    </row>
    <row r="774" spans="1:9" ht="12.75" customHeight="1">
      <c r="A774" s="50"/>
      <c r="B774" s="51"/>
      <c r="C774" s="98" t="s">
        <v>2</v>
      </c>
      <c r="D774" s="8">
        <f>SUM(D771:D773)</f>
        <v>0</v>
      </c>
      <c r="E774" s="8">
        <f>SUM(E771:E773)</f>
        <v>0</v>
      </c>
      <c r="F774" s="8">
        <f>SUM(F771:F773)</f>
        <v>0</v>
      </c>
      <c r="H774" s="2">
        <f>SUM(H771:H773)</f>
        <v>0</v>
      </c>
    </row>
    <row r="775" spans="1:9" ht="12.75" customHeight="1">
      <c r="A775" s="50"/>
      <c r="B775" s="51"/>
      <c r="C775" s="98"/>
      <c r="D775" s="8"/>
      <c r="E775" s="8"/>
      <c r="F775" s="8"/>
      <c r="H775" s="2"/>
    </row>
    <row r="776" spans="1:9" ht="12.75" customHeight="1">
      <c r="A776" s="50"/>
      <c r="B776" s="51"/>
      <c r="C776" s="98"/>
      <c r="D776" s="8"/>
      <c r="E776" s="8"/>
      <c r="F776" s="8"/>
      <c r="H776" s="2"/>
    </row>
    <row r="777" spans="1:9" ht="12.75" customHeight="1">
      <c r="B777" s="3" t="s">
        <v>7</v>
      </c>
      <c r="E777" s="66"/>
      <c r="F777" s="18"/>
      <c r="I777" s="18"/>
    </row>
    <row r="778" spans="1:9" ht="12.75" customHeight="1">
      <c r="B778" s="70"/>
      <c r="E778" s="66"/>
      <c r="F778" s="18"/>
      <c r="H778" s="71"/>
      <c r="I778" s="18"/>
    </row>
    <row r="779" spans="1:9" ht="12.75" customHeight="1" thickBot="1">
      <c r="E779" s="66"/>
      <c r="F779" s="18"/>
      <c r="H779" s="72">
        <f>H757+H750+H744+H733+H698+H680+H689+H672+H656+H583+H577+H569+H543+H565+H546+H531+H486+H475+H472+H466+H455+H441+H435+H481+H418+H415+H315+H308+H305+H398+H391+H336+H370+H331+H290+H285+H277+H250+H427+H232+H219+H209+H201+H194+H188+H183+H177+H171+H166+H160+H774+H86+H103+H91+H768+H355+H322+H97+H146+H139+H132+H120+H112+H70+H63+H44</f>
        <v>1498.0165289256197</v>
      </c>
      <c r="I779" s="18"/>
    </row>
    <row r="780" spans="1:9" ht="12.75" customHeight="1" thickTop="1">
      <c r="B780" s="3" t="s">
        <v>1108</v>
      </c>
      <c r="E780" s="66"/>
      <c r="F780" s="18"/>
      <c r="H780" s="128"/>
      <c r="I780" s="18"/>
    </row>
    <row r="781" spans="1:9" ht="12.75" customHeight="1">
      <c r="B781" s="70"/>
      <c r="E781" s="66"/>
      <c r="F781" s="18"/>
      <c r="H781" s="128"/>
      <c r="I781" s="18"/>
    </row>
    <row r="782" spans="1:9" ht="12.75" customHeight="1">
      <c r="B782" s="70"/>
      <c r="E782" s="66"/>
      <c r="F782" s="18"/>
      <c r="H782" s="128"/>
      <c r="I782" s="18"/>
    </row>
    <row r="783" spans="1:9" ht="12.75" customHeight="1">
      <c r="B783" s="70"/>
      <c r="E783" s="66"/>
      <c r="F783" s="18"/>
      <c r="H783" s="128"/>
      <c r="I783" s="18"/>
    </row>
    <row r="784" spans="1:9" ht="12.75" customHeight="1">
      <c r="B784" s="70"/>
      <c r="E784" s="66"/>
      <c r="F784" s="18"/>
      <c r="H784" s="128"/>
      <c r="I784" s="18"/>
    </row>
    <row r="785" spans="1:9" ht="12.75" customHeight="1">
      <c r="B785" s="70"/>
      <c r="E785" s="66"/>
      <c r="F785" s="18"/>
      <c r="H785" s="128"/>
      <c r="I785" s="18"/>
    </row>
    <row r="786" spans="1:9" ht="12.75" customHeight="1">
      <c r="B786" s="70"/>
      <c r="E786" s="66"/>
      <c r="F786" s="18"/>
      <c r="H786" s="128"/>
      <c r="I786" s="18"/>
    </row>
    <row r="787" spans="1:9" ht="12.75" customHeight="1">
      <c r="B787" s="70"/>
      <c r="E787" s="66"/>
      <c r="F787" s="18"/>
      <c r="H787" s="128"/>
      <c r="I787" s="18"/>
    </row>
    <row r="788" spans="1:9" ht="12.75" customHeight="1">
      <c r="B788" s="70"/>
      <c r="E788" s="66"/>
      <c r="F788" s="18"/>
      <c r="H788" s="128"/>
      <c r="I788" s="18"/>
    </row>
    <row r="789" spans="1:9" ht="12.75" customHeight="1">
      <c r="B789" s="70"/>
      <c r="E789" s="66"/>
      <c r="F789" s="18"/>
      <c r="H789" s="128"/>
      <c r="I789" s="18"/>
    </row>
    <row r="790" spans="1:9" ht="12.75" customHeight="1">
      <c r="B790" s="70"/>
      <c r="E790" s="66"/>
      <c r="F790" s="18"/>
      <c r="H790" s="128"/>
      <c r="I790" s="18"/>
    </row>
    <row r="791" spans="1:9" ht="12.75" customHeight="1">
      <c r="E791" s="66"/>
      <c r="F791" s="18"/>
      <c r="H791" s="128"/>
      <c r="I791" s="18"/>
    </row>
    <row r="792" spans="1:9" ht="12.75" customHeight="1">
      <c r="A792" s="3" t="s">
        <v>919</v>
      </c>
      <c r="E792" s="66"/>
      <c r="F792" s="18"/>
      <c r="H792" s="2"/>
      <c r="I792" s="18"/>
    </row>
    <row r="793" spans="1:9" ht="12.75" customHeight="1">
      <c r="A793" s="3" t="s">
        <v>920</v>
      </c>
      <c r="E793" s="66"/>
      <c r="F793" s="18"/>
      <c r="H793" s="2"/>
      <c r="I793" s="18"/>
    </row>
    <row r="794" spans="1:9" ht="12.75" customHeight="1">
      <c r="A794" s="3" t="s">
        <v>921</v>
      </c>
      <c r="E794" s="66"/>
      <c r="F794" s="18"/>
      <c r="H794" s="2"/>
      <c r="I794" s="18"/>
    </row>
    <row r="795" spans="1:9" ht="12.75" customHeight="1">
      <c r="E795" s="66"/>
      <c r="F795" s="18"/>
      <c r="H795" s="2"/>
      <c r="I795" s="18"/>
    </row>
    <row r="796" spans="1:9" ht="12.75" customHeight="1">
      <c r="E796" s="66"/>
      <c r="F796" s="18"/>
      <c r="I796" s="18"/>
    </row>
    <row r="797" spans="1:9" ht="12.75" customHeight="1">
      <c r="A797" s="3" t="s">
        <v>8</v>
      </c>
      <c r="E797" s="66"/>
      <c r="F797" s="18"/>
      <c r="I797" s="18"/>
    </row>
    <row r="798" spans="1:9" ht="12.75" customHeight="1"/>
    <row r="799" spans="1:9" ht="12.75" customHeight="1"/>
    <row r="800" spans="1:9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</sheetData>
  <sheetProtection password="C44D" sheet="1" objects="1" scenarios="1" selectLockedCells="1"/>
  <dataConsolidate/>
  <mergeCells count="7">
    <mergeCell ref="D13:F13"/>
    <mergeCell ref="D6:E6"/>
    <mergeCell ref="D7:E7"/>
    <mergeCell ref="D8:E8"/>
    <mergeCell ref="D9:E9"/>
    <mergeCell ref="D10:E10"/>
    <mergeCell ref="D11:E11"/>
  </mergeCells>
  <phoneticPr fontId="0" type="noConversion"/>
  <conditionalFormatting sqref="F420">
    <cfRule type="cellIs" dxfId="339" priority="667" stopIfTrue="1" operator="between">
      <formula>1</formula>
      <formula>99</formula>
    </cfRule>
    <cfRule type="cellIs" dxfId="338" priority="668" stopIfTrue="1" operator="greaterThan">
      <formula>299</formula>
    </cfRule>
  </conditionalFormatting>
  <conditionalFormatting sqref="E420">
    <cfRule type="cellIs" dxfId="337" priority="674" stopIfTrue="1" operator="between">
      <formula>1</formula>
      <formula>299</formula>
    </cfRule>
    <cfRule type="cellIs" dxfId="336" priority="675" stopIfTrue="1" operator="greaterThan">
      <formula>599</formula>
    </cfRule>
  </conditionalFormatting>
  <conditionalFormatting sqref="F777">
    <cfRule type="cellIs" dxfId="335" priority="703" stopIfTrue="1" operator="between">
      <formula>1</formula>
      <formula>99</formula>
    </cfRule>
    <cfRule type="cellIs" dxfId="334" priority="704" stopIfTrue="1" operator="greaterThan">
      <formula>399</formula>
    </cfRule>
  </conditionalFormatting>
  <conditionalFormatting sqref="E777">
    <cfRule type="cellIs" dxfId="333" priority="705" stopIfTrue="1" operator="between">
      <formula>1</formula>
      <formula>399</formula>
    </cfRule>
    <cfRule type="cellIs" dxfId="332" priority="706" stopIfTrue="1" operator="greaterThan">
      <formula>999</formula>
    </cfRule>
  </conditionalFormatting>
  <conditionalFormatting sqref="F232">
    <cfRule type="cellIs" dxfId="331" priority="749" stopIfTrue="1" operator="between">
      <formula>1</formula>
      <formula>35</formula>
    </cfRule>
    <cfRule type="cellIs" dxfId="330" priority="750" stopIfTrue="1" operator="greaterThanOrEqual">
      <formula>96</formula>
    </cfRule>
  </conditionalFormatting>
  <conditionalFormatting sqref="E232">
    <cfRule type="cellIs" dxfId="329" priority="760" stopIfTrue="1" operator="between">
      <formula>1</formula>
      <formula>95</formula>
    </cfRule>
    <cfRule type="cellIs" dxfId="328" priority="761" stopIfTrue="1" operator="greaterThan">
      <formula>299</formula>
    </cfRule>
  </conditionalFormatting>
  <conditionalFormatting sqref="E481">
    <cfRule type="cellIs" dxfId="327" priority="770" stopIfTrue="1" operator="between">
      <formula>1</formula>
      <formula>479</formula>
    </cfRule>
    <cfRule type="cellIs" dxfId="326" priority="771" stopIfTrue="1" operator="greaterThanOrEqual">
      <formula>960</formula>
    </cfRule>
  </conditionalFormatting>
  <conditionalFormatting sqref="F419">
    <cfRule type="cellIs" dxfId="325" priority="774" stopIfTrue="1" operator="between">
      <formula>1</formula>
      <formula>59</formula>
    </cfRule>
    <cfRule type="cellIs" dxfId="324" priority="775" stopIfTrue="1" operator="greaterThanOrEqual">
      <formula>300</formula>
    </cfRule>
  </conditionalFormatting>
  <conditionalFormatting sqref="E441:E442">
    <cfRule type="cellIs" dxfId="323" priority="788" stopIfTrue="1" operator="between">
      <formula>1</formula>
      <formula>239</formula>
    </cfRule>
    <cfRule type="cellIs" dxfId="322" priority="789" stopIfTrue="1" operator="greaterThanOrEqual">
      <formula>600</formula>
    </cfRule>
  </conditionalFormatting>
  <conditionalFormatting sqref="F569">
    <cfRule type="cellIs" dxfId="321" priority="790" stopIfTrue="1" operator="between">
      <formula>1</formula>
      <formula>24</formula>
    </cfRule>
    <cfRule type="cellIs" dxfId="320" priority="791" stopIfTrue="1" operator="greaterThanOrEqual">
      <formula>50</formula>
    </cfRule>
  </conditionalFormatting>
  <conditionalFormatting sqref="E569">
    <cfRule type="cellIs" dxfId="319" priority="792" stopIfTrue="1" operator="between">
      <formula>1</formula>
      <formula>49</formula>
    </cfRule>
    <cfRule type="cellIs" dxfId="318" priority="793" stopIfTrue="1" operator="greaterThanOrEqual">
      <formula>100</formula>
    </cfRule>
  </conditionalFormatting>
  <conditionalFormatting sqref="F757">
    <cfRule type="cellIs" dxfId="317" priority="646" stopIfTrue="1" operator="between">
      <formula>1</formula>
      <formula>39</formula>
    </cfRule>
    <cfRule type="cellIs" dxfId="316" priority="647" stopIfTrue="1" operator="greaterThanOrEqual">
      <formula>160</formula>
    </cfRule>
  </conditionalFormatting>
  <conditionalFormatting sqref="E757">
    <cfRule type="cellIs" dxfId="315" priority="644" stopIfTrue="1" operator="between">
      <formula>1</formula>
      <formula>159</formula>
    </cfRule>
    <cfRule type="cellIs" dxfId="314" priority="645" stopIfTrue="1" operator="greaterThanOrEqual">
      <formula>400</formula>
    </cfRule>
  </conditionalFormatting>
  <conditionalFormatting sqref="D285 D178 D220:D222 D97">
    <cfRule type="cellIs" dxfId="313" priority="638" stopIfTrue="1" operator="between">
      <formula>1</formula>
      <formula>29</formula>
    </cfRule>
  </conditionalFormatting>
  <conditionalFormatting sqref="F285">
    <cfRule type="cellIs" dxfId="312" priority="636" stopIfTrue="1" operator="between">
      <formula>1</formula>
      <formula>4</formula>
    </cfRule>
    <cfRule type="cellIs" dxfId="311" priority="637" stopIfTrue="1" operator="greaterThanOrEqual">
      <formula>15</formula>
    </cfRule>
  </conditionalFormatting>
  <conditionalFormatting sqref="E285">
    <cfRule type="cellIs" dxfId="310" priority="634" stopIfTrue="1" operator="between">
      <formula>1</formula>
      <formula>14</formula>
    </cfRule>
    <cfRule type="cellIs" dxfId="309" priority="635" stopIfTrue="1" operator="greaterThanOrEqual">
      <formula>30</formula>
    </cfRule>
  </conditionalFormatting>
  <conditionalFormatting sqref="F250">
    <cfRule type="cellIs" dxfId="308" priority="631" stopIfTrue="1" operator="between">
      <formula>1</formula>
      <formula>29</formula>
    </cfRule>
    <cfRule type="cellIs" dxfId="307" priority="632" stopIfTrue="1" operator="greaterThanOrEqual">
      <formula>60</formula>
    </cfRule>
  </conditionalFormatting>
  <conditionalFormatting sqref="E250">
    <cfRule type="cellIs" dxfId="306" priority="629" stopIfTrue="1" operator="between">
      <formula>1</formula>
      <formula>59</formula>
    </cfRule>
    <cfRule type="cellIs" dxfId="305" priority="630" stopIfTrue="1" operator="greaterThanOrEqual">
      <formula>240</formula>
    </cfRule>
  </conditionalFormatting>
  <conditionalFormatting sqref="D232 D441:D442">
    <cfRule type="cellIs" dxfId="0" priority="598" stopIfTrue="1" operator="between">
      <formula>1</formula>
      <formula>299</formula>
    </cfRule>
  </conditionalFormatting>
  <conditionalFormatting sqref="E744 F481 F415">
    <cfRule type="cellIs" dxfId="304" priority="768" stopIfTrue="1" operator="between">
      <formula>1</formula>
      <formula>239</formula>
    </cfRule>
    <cfRule type="cellIs" dxfId="303" priority="769" stopIfTrue="1" operator="greaterThanOrEqual">
      <formula>720</formula>
    </cfRule>
  </conditionalFormatting>
  <conditionalFormatting sqref="E415">
    <cfRule type="cellIs" dxfId="302" priority="700" stopIfTrue="1" operator="between">
      <formula>1</formula>
      <formula>479</formula>
    </cfRule>
    <cfRule type="cellIs" dxfId="301" priority="701" stopIfTrue="1" operator="greaterThan">
      <formula>1499</formula>
    </cfRule>
  </conditionalFormatting>
  <conditionalFormatting sqref="D570:D572">
    <cfRule type="cellIs" dxfId="300" priority="581" stopIfTrue="1" operator="between">
      <formula>1</formula>
      <formula>99</formula>
    </cfRule>
  </conditionalFormatting>
  <conditionalFormatting sqref="D415">
    <cfRule type="cellIs" dxfId="299" priority="580" stopIfTrue="1" operator="between">
      <formula>1</formula>
      <formula>1499</formula>
    </cfRule>
  </conditionalFormatting>
  <conditionalFormatting sqref="D481">
    <cfRule type="cellIs" dxfId="298" priority="579" stopIfTrue="1" operator="between">
      <formula>1</formula>
      <formula>959</formula>
    </cfRule>
  </conditionalFormatting>
  <conditionalFormatting sqref="D419">
    <cfRule type="cellIs" dxfId="297" priority="578" stopIfTrue="1" operator="between">
      <formula>1</formula>
      <formula>599</formula>
    </cfRule>
  </conditionalFormatting>
  <conditionalFormatting sqref="F744 F441:F442">
    <cfRule type="cellIs" dxfId="296" priority="572" stopIfTrue="1" operator="between">
      <formula>1</formula>
      <formula>59</formula>
    </cfRule>
    <cfRule type="cellIs" dxfId="295" priority="573" stopIfTrue="1" operator="greaterThanOrEqual">
      <formula>240</formula>
    </cfRule>
  </conditionalFormatting>
  <conditionalFormatting sqref="D744">
    <cfRule type="cellIs" dxfId="294" priority="570" stopIfTrue="1" operator="between">
      <formula>1</formula>
      <formula>719</formula>
    </cfRule>
  </conditionalFormatting>
  <conditionalFormatting sqref="D757">
    <cfRule type="cellIs" dxfId="293" priority="566" stopIfTrue="1" operator="between">
      <formula>1</formula>
      <formula>399</formula>
    </cfRule>
  </conditionalFormatting>
  <conditionalFormatting sqref="E768 E419">
    <cfRule type="cellIs" dxfId="292" priority="747" stopIfTrue="1" operator="between">
      <formula>1</formula>
      <formula>239</formula>
    </cfRule>
    <cfRule type="cellIs" dxfId="291" priority="748" stopIfTrue="1" operator="greaterThanOrEqual">
      <formula>480</formula>
    </cfRule>
  </conditionalFormatting>
  <conditionalFormatting sqref="F768">
    <cfRule type="cellIs" dxfId="290" priority="556" stopIfTrue="1" operator="between">
      <formula>1</formula>
      <formula>59</formula>
    </cfRule>
    <cfRule type="cellIs" dxfId="289" priority="557" stopIfTrue="1" operator="greaterThanOrEqual">
      <formula>240</formula>
    </cfRule>
  </conditionalFormatting>
  <conditionalFormatting sqref="F435">
    <cfRule type="cellIs" dxfId="288" priority="689" stopIfTrue="1" operator="between">
      <formula>1</formula>
      <formula>59</formula>
    </cfRule>
    <cfRule type="cellIs" dxfId="287" priority="690" stopIfTrue="1" operator="greaterThanOrEqual">
      <formula>180</formula>
    </cfRule>
  </conditionalFormatting>
  <conditionalFormatting sqref="D435">
    <cfRule type="cellIs" dxfId="286" priority="548" stopIfTrue="1" operator="between">
      <formula>1</formula>
      <formula>359</formula>
    </cfRule>
  </conditionalFormatting>
  <conditionalFormatting sqref="E435">
    <cfRule type="cellIs" dxfId="285" priority="691" stopIfTrue="1" operator="between">
      <formula>1</formula>
      <formula>179</formula>
    </cfRule>
    <cfRule type="cellIs" dxfId="284" priority="692" stopIfTrue="1" operator="greaterThanOrEqual">
      <formula>360</formula>
    </cfRule>
  </conditionalFormatting>
  <conditionalFormatting sqref="F63">
    <cfRule type="cellIs" dxfId="283" priority="473" stopIfTrue="1" operator="between">
      <formula>1</formula>
      <formula>59</formula>
    </cfRule>
    <cfRule type="cellIs" dxfId="282" priority="474" stopIfTrue="1" operator="greaterThanOrEqual">
      <formula>299</formula>
    </cfRule>
  </conditionalFormatting>
  <conditionalFormatting sqref="F120 F112 F146:F147 F103">
    <cfRule type="cellIs" dxfId="281" priority="467" stopIfTrue="1" operator="between">
      <formula>1</formula>
      <formula>35</formula>
    </cfRule>
    <cfRule type="cellIs" dxfId="280" priority="468" stopIfTrue="1" operator="greaterThanOrEqual">
      <formula>120</formula>
    </cfRule>
  </conditionalFormatting>
  <conditionalFormatting sqref="F70">
    <cfRule type="cellIs" dxfId="279" priority="457" stopIfTrue="1" operator="between">
      <formula>1</formula>
      <formula>35</formula>
    </cfRule>
    <cfRule type="cellIs" dxfId="278" priority="458" stopIfTrue="1" operator="greaterThanOrEqual">
      <formula>120</formula>
    </cfRule>
  </conditionalFormatting>
  <conditionalFormatting sqref="F322:F323">
    <cfRule type="cellIs" dxfId="277" priority="453" stopIfTrue="1" operator="greaterThanOrEqual">
      <formula>500</formula>
    </cfRule>
    <cfRule type="cellIs" dxfId="276" priority="454" stopIfTrue="1" operator="between">
      <formula>1</formula>
      <formula>99</formula>
    </cfRule>
  </conditionalFormatting>
  <conditionalFormatting sqref="D750 D331 D356">
    <cfRule type="cellIs" dxfId="275" priority="445" stopIfTrue="1" operator="between">
      <formula>1</formula>
      <formula>999</formula>
    </cfRule>
  </conditionalFormatting>
  <conditionalFormatting sqref="E422">
    <cfRule type="cellIs" dxfId="274" priority="436" operator="greaterThanOrEqual">
      <formula>240</formula>
    </cfRule>
  </conditionalFormatting>
  <conditionalFormatting sqref="F577:F578">
    <cfRule type="cellIs" dxfId="273" priority="433" stopIfTrue="1" operator="greaterThanOrEqual">
      <formula>144</formula>
    </cfRule>
    <cfRule type="cellIs" dxfId="272" priority="434" stopIfTrue="1" operator="between">
      <formula>1</formula>
      <formula>35</formula>
    </cfRule>
  </conditionalFormatting>
  <conditionalFormatting sqref="E577:E578">
    <cfRule type="cellIs" dxfId="271" priority="431" stopIfTrue="1" operator="greaterThanOrEqual">
      <formula>432</formula>
    </cfRule>
    <cfRule type="cellIs" dxfId="270" priority="432" stopIfTrue="1" operator="between">
      <formula>1</formula>
      <formula>143</formula>
    </cfRule>
  </conditionalFormatting>
  <conditionalFormatting sqref="D577:D578">
    <cfRule type="cellIs" dxfId="269" priority="430" stopIfTrue="1" operator="between">
      <formula>1</formula>
      <formula>431</formula>
    </cfRule>
  </conditionalFormatting>
  <conditionalFormatting sqref="F774">
    <cfRule type="cellIs" dxfId="268" priority="425" stopIfTrue="1" operator="greaterThanOrEqual">
      <formula>120</formula>
    </cfRule>
    <cfRule type="cellIs" dxfId="267" priority="426" stopIfTrue="1" operator="between">
      <formula>1</formula>
      <formula>39</formula>
    </cfRule>
  </conditionalFormatting>
  <conditionalFormatting sqref="E774">
    <cfRule type="cellIs" dxfId="266" priority="308" operator="greaterThanOrEqual">
      <formula>240</formula>
    </cfRule>
    <cfRule type="cellIs" dxfId="265" priority="424" stopIfTrue="1" operator="between">
      <formula>1</formula>
      <formula>119</formula>
    </cfRule>
  </conditionalFormatting>
  <conditionalFormatting sqref="F750">
    <cfRule type="cellIs" dxfId="264" priority="422" stopIfTrue="1" operator="greaterThanOrEqual">
      <formula>400</formula>
    </cfRule>
    <cfRule type="cellIs" dxfId="263" priority="423" stopIfTrue="1" operator="between">
      <formula>1</formula>
      <formula>99</formula>
    </cfRule>
  </conditionalFormatting>
  <conditionalFormatting sqref="E750">
    <cfRule type="cellIs" dxfId="262" priority="420" stopIfTrue="1" operator="greaterThanOrEqual">
      <formula>1000</formula>
    </cfRule>
    <cfRule type="cellIs" dxfId="261" priority="421" stopIfTrue="1" operator="between">
      <formula>1</formula>
      <formula>399</formula>
    </cfRule>
  </conditionalFormatting>
  <conditionalFormatting sqref="E322:E323">
    <cfRule type="cellIs" dxfId="260" priority="417" stopIfTrue="1" operator="greaterThanOrEqual">
      <formula>1500</formula>
    </cfRule>
    <cfRule type="cellIs" dxfId="259" priority="418" stopIfTrue="1" operator="between">
      <formula>1</formula>
      <formula>499</formula>
    </cfRule>
  </conditionalFormatting>
  <conditionalFormatting sqref="D322:D323">
    <cfRule type="cellIs" dxfId="258" priority="389" stopIfTrue="1" operator="between">
      <formula>1</formula>
      <formula>1499</formula>
    </cfRule>
  </conditionalFormatting>
  <conditionalFormatting sqref="D250">
    <cfRule type="cellIs" dxfId="257" priority="486" stopIfTrue="1" operator="between">
      <formula>1</formula>
      <formula>239</formula>
    </cfRule>
  </conditionalFormatting>
  <conditionalFormatting sqref="E63">
    <cfRule type="cellIs" dxfId="256" priority="366" stopIfTrue="1" operator="between">
      <formula>1</formula>
      <formula>299</formula>
    </cfRule>
    <cfRule type="cellIs" dxfId="255" priority="367" stopIfTrue="1" operator="greaterThanOrEqual">
      <formula>800</formula>
    </cfRule>
  </conditionalFormatting>
  <conditionalFormatting sqref="D70 D147 D103">
    <cfRule type="cellIs" dxfId="254" priority="365" stopIfTrue="1" operator="between">
      <formula>1</formula>
      <formula>239</formula>
    </cfRule>
  </conditionalFormatting>
  <conditionalFormatting sqref="E70 E147 E103">
    <cfRule type="cellIs" dxfId="253" priority="363" stopIfTrue="1" operator="between">
      <formula>1</formula>
      <formula>119</formula>
    </cfRule>
    <cfRule type="cellIs" dxfId="252" priority="364" stopIfTrue="1" operator="greaterThanOrEqual">
      <formula>240</formula>
    </cfRule>
  </conditionalFormatting>
  <conditionalFormatting sqref="D112">
    <cfRule type="cellIs" dxfId="251" priority="362" stopIfTrue="1" operator="between">
      <formula>1</formula>
      <formula>239</formula>
    </cfRule>
  </conditionalFormatting>
  <conditionalFormatting sqref="E112">
    <cfRule type="cellIs" dxfId="250" priority="360" stopIfTrue="1" operator="between">
      <formula>1</formula>
      <formula>119</formula>
    </cfRule>
    <cfRule type="cellIs" dxfId="249" priority="361" stopIfTrue="1" operator="greaterThanOrEqual">
      <formula>240</formula>
    </cfRule>
  </conditionalFormatting>
  <conditionalFormatting sqref="D120">
    <cfRule type="cellIs" dxfId="248" priority="359" stopIfTrue="1" operator="between">
      <formula>1</formula>
      <formula>239</formula>
    </cfRule>
  </conditionalFormatting>
  <conditionalFormatting sqref="E120">
    <cfRule type="cellIs" dxfId="247" priority="357" stopIfTrue="1" operator="between">
      <formula>1</formula>
      <formula>119</formula>
    </cfRule>
    <cfRule type="cellIs" dxfId="246" priority="358" stopIfTrue="1" operator="greaterThanOrEqual">
      <formula>240</formula>
    </cfRule>
  </conditionalFormatting>
  <conditionalFormatting sqref="D146">
    <cfRule type="cellIs" dxfId="245" priority="356" stopIfTrue="1" operator="between">
      <formula>1</formula>
      <formula>239</formula>
    </cfRule>
  </conditionalFormatting>
  <conditionalFormatting sqref="E146">
    <cfRule type="cellIs" dxfId="244" priority="354" stopIfTrue="1" operator="between">
      <formula>1</formula>
      <formula>119</formula>
    </cfRule>
    <cfRule type="cellIs" dxfId="243" priority="355" stopIfTrue="1" operator="greaterThanOrEqual">
      <formula>240</formula>
    </cfRule>
  </conditionalFormatting>
  <conditionalFormatting sqref="F132">
    <cfRule type="cellIs" dxfId="242" priority="352" stopIfTrue="1" operator="between">
      <formula>1</formula>
      <formula>35</formula>
    </cfRule>
    <cfRule type="cellIs" dxfId="241" priority="353" stopIfTrue="1" operator="greaterThanOrEqual">
      <formula>240</formula>
    </cfRule>
  </conditionalFormatting>
  <conditionalFormatting sqref="D132">
    <cfRule type="cellIs" dxfId="240" priority="351" stopIfTrue="1" operator="between">
      <formula>1</formula>
      <formula>239</formula>
    </cfRule>
  </conditionalFormatting>
  <conditionalFormatting sqref="E132">
    <cfRule type="cellIs" dxfId="239" priority="349" stopIfTrue="1" operator="between">
      <formula>1</formula>
      <formula>119</formula>
    </cfRule>
    <cfRule type="cellIs" dxfId="238" priority="350" stopIfTrue="1" operator="greaterThanOrEqual">
      <formula>240</formula>
    </cfRule>
  </conditionalFormatting>
  <conditionalFormatting sqref="F139">
    <cfRule type="cellIs" dxfId="237" priority="347" stopIfTrue="1" operator="between">
      <formula>1</formula>
      <formula>35</formula>
    </cfRule>
    <cfRule type="cellIs" dxfId="236" priority="348" stopIfTrue="1" operator="greaterThanOrEqual">
      <formula>120</formula>
    </cfRule>
  </conditionalFormatting>
  <conditionalFormatting sqref="D139">
    <cfRule type="cellIs" dxfId="235" priority="346" stopIfTrue="1" operator="between">
      <formula>1</formula>
      <formula>239</formula>
    </cfRule>
  </conditionalFormatting>
  <conditionalFormatting sqref="E139">
    <cfRule type="cellIs" dxfId="234" priority="344" stopIfTrue="1" operator="between">
      <formula>1</formula>
      <formula>119</formula>
    </cfRule>
    <cfRule type="cellIs" dxfId="233" priority="345" stopIfTrue="1" operator="greaterThanOrEqual">
      <formula>240</formula>
    </cfRule>
  </conditionalFormatting>
  <conditionalFormatting sqref="F371 F355">
    <cfRule type="cellIs" dxfId="232" priority="337" stopIfTrue="1" operator="greaterThanOrEqual">
      <formula>5000</formula>
    </cfRule>
    <cfRule type="cellIs" dxfId="231" priority="338" stopIfTrue="1" operator="between">
      <formula>1</formula>
      <formula>1999</formula>
    </cfRule>
  </conditionalFormatting>
  <conditionalFormatting sqref="E371 E355">
    <cfRule type="cellIs" dxfId="230" priority="336" stopIfTrue="1" operator="between">
      <formula>1</formula>
      <formula>4999</formula>
    </cfRule>
  </conditionalFormatting>
  <conditionalFormatting sqref="D371 D355">
    <cfRule type="cellIs" dxfId="229" priority="334" stopIfTrue="1" operator="between">
      <formula>1</formula>
      <formula>479</formula>
    </cfRule>
  </conditionalFormatting>
  <conditionalFormatting sqref="D427">
    <cfRule type="cellIs" dxfId="228" priority="326" stopIfTrue="1" operator="between">
      <formula>1</formula>
      <formula>239</formula>
    </cfRule>
  </conditionalFormatting>
  <conditionalFormatting sqref="E427">
    <cfRule type="cellIs" dxfId="227" priority="327" stopIfTrue="1" operator="between">
      <formula>1</formula>
      <formula>95</formula>
    </cfRule>
    <cfRule type="cellIs" dxfId="226" priority="328" stopIfTrue="1" operator="greaterThanOrEqual">
      <formula>240</formula>
    </cfRule>
  </conditionalFormatting>
  <conditionalFormatting sqref="F427">
    <cfRule type="cellIs" dxfId="225" priority="324" stopIfTrue="1" operator="between">
      <formula>1</formula>
      <formula>47</formula>
    </cfRule>
    <cfRule type="cellIs" dxfId="224" priority="325" stopIfTrue="1" operator="greaterThanOrEqual">
      <formula>96</formula>
    </cfRule>
  </conditionalFormatting>
  <conditionalFormatting sqref="D579">
    <cfRule type="cellIs" dxfId="223" priority="323" stopIfTrue="1" operator="between">
      <formula>1</formula>
      <formula>99</formula>
    </cfRule>
  </conditionalFormatting>
  <conditionalFormatting sqref="F583">
    <cfRule type="cellIs" dxfId="222" priority="321" stopIfTrue="1" operator="greaterThanOrEqual">
      <formula>240</formula>
    </cfRule>
    <cfRule type="cellIs" dxfId="221" priority="322" stopIfTrue="1" operator="between">
      <formula>1</formula>
      <formula>95</formula>
    </cfRule>
  </conditionalFormatting>
  <conditionalFormatting sqref="E583">
    <cfRule type="cellIs" dxfId="220" priority="319" stopIfTrue="1" operator="greaterThanOrEqual">
      <formula>480</formula>
    </cfRule>
    <cfRule type="cellIs" dxfId="219" priority="320" stopIfTrue="1" operator="between">
      <formula>1</formula>
      <formula>239</formula>
    </cfRule>
  </conditionalFormatting>
  <conditionalFormatting sqref="D583">
    <cfRule type="cellIs" dxfId="218" priority="318" stopIfTrue="1" operator="between">
      <formula>1</formula>
      <formula>479</formula>
    </cfRule>
  </conditionalFormatting>
  <conditionalFormatting sqref="F656:F660 F734:F735">
    <cfRule type="cellIs" dxfId="217" priority="315" stopIfTrue="1" operator="greaterThanOrEqual">
      <formula>20</formula>
    </cfRule>
    <cfRule type="cellIs" dxfId="216" priority="316" stopIfTrue="1" operator="between">
      <formula>1</formula>
      <formula>4</formula>
    </cfRule>
  </conditionalFormatting>
  <conditionalFormatting sqref="E656:E660 E734:E735">
    <cfRule type="cellIs" dxfId="215" priority="313" stopIfTrue="1" operator="greaterThanOrEqual">
      <formula>50</formula>
    </cfRule>
    <cfRule type="cellIs" dxfId="214" priority="314" stopIfTrue="1" operator="between">
      <formula>1</formula>
      <formula>19</formula>
    </cfRule>
  </conditionalFormatting>
  <conditionalFormatting sqref="D656:D660 D734:D735">
    <cfRule type="cellIs" dxfId="213" priority="312" stopIfTrue="1" operator="between">
      <formula>1</formula>
      <formula>49</formula>
    </cfRule>
  </conditionalFormatting>
  <conditionalFormatting sqref="D768">
    <cfRule type="cellIs" dxfId="212" priority="310" stopIfTrue="1" operator="between">
      <formula>1</formula>
      <formula>479</formula>
    </cfRule>
  </conditionalFormatting>
  <conditionalFormatting sqref="D774">
    <cfRule type="cellIs" dxfId="211" priority="309" stopIfTrue="1" operator="between">
      <formula>1</formula>
      <formula>239</formula>
    </cfRule>
  </conditionalFormatting>
  <conditionalFormatting sqref="F161 F167 F184 F178 F195 F220:F222 F148:F151 F97">
    <cfRule type="cellIs" dxfId="210" priority="279" stopIfTrue="1" operator="between">
      <formula>1</formula>
      <formula>2</formula>
    </cfRule>
    <cfRule type="cellIs" dxfId="209" priority="280" stopIfTrue="1" operator="greaterThanOrEqual">
      <formula>6</formula>
    </cfRule>
  </conditionalFormatting>
  <conditionalFormatting sqref="D161 D167 D184 D195 D148:D151">
    <cfRule type="cellIs" dxfId="208" priority="278" stopIfTrue="1" operator="between">
      <formula>1</formula>
      <formula>29</formula>
    </cfRule>
  </conditionalFormatting>
  <conditionalFormatting sqref="E161 E167 E184 E178 E195 E220:E222 E148:E151 E97">
    <cfRule type="cellIs" dxfId="207" priority="276" stopIfTrue="1" operator="between">
      <formula>1</formula>
      <formula>5</formula>
    </cfRule>
    <cfRule type="cellIs" dxfId="206" priority="277" stopIfTrue="1" operator="greaterThanOrEqual">
      <formula>30</formula>
    </cfRule>
  </conditionalFormatting>
  <conditionalFormatting sqref="F336">
    <cfRule type="cellIs" dxfId="205" priority="274" stopIfTrue="1" operator="greaterThanOrEqual">
      <formula>100</formula>
    </cfRule>
    <cfRule type="cellIs" dxfId="204" priority="275" stopIfTrue="1" operator="between">
      <formula>1</formula>
      <formula>29</formula>
    </cfRule>
  </conditionalFormatting>
  <conditionalFormatting sqref="E336">
    <cfRule type="cellIs" dxfId="203" priority="272" stopIfTrue="1" operator="greaterThanOrEqual">
      <formula>300</formula>
    </cfRule>
    <cfRule type="cellIs" dxfId="202" priority="273" stopIfTrue="1" operator="between">
      <formula>1</formula>
      <formula>99</formula>
    </cfRule>
  </conditionalFormatting>
  <conditionalFormatting sqref="D336 D547:D548">
    <cfRule type="cellIs" dxfId="201" priority="271" stopIfTrue="1" operator="between">
      <formula>1</formula>
      <formula>299</formula>
    </cfRule>
  </conditionalFormatting>
  <conditionalFormatting sqref="F277:F278">
    <cfRule type="cellIs" dxfId="200" priority="267" stopIfTrue="1" operator="between">
      <formula>1</formula>
      <formula>29</formula>
    </cfRule>
    <cfRule type="cellIs" dxfId="199" priority="268" stopIfTrue="1" operator="greaterThanOrEqual">
      <formula>60</formula>
    </cfRule>
  </conditionalFormatting>
  <conditionalFormatting sqref="E277:E278">
    <cfRule type="cellIs" dxfId="198" priority="265" stopIfTrue="1" operator="between">
      <formula>1</formula>
      <formula>59</formula>
    </cfRule>
    <cfRule type="cellIs" dxfId="197" priority="266" stopIfTrue="1" operator="greaterThanOrEqual">
      <formula>240</formula>
    </cfRule>
  </conditionalFormatting>
  <conditionalFormatting sqref="D277:D278">
    <cfRule type="cellIs" dxfId="196" priority="264" stopIfTrue="1" operator="between">
      <formula>1</formula>
      <formula>239</formula>
    </cfRule>
  </conditionalFormatting>
  <conditionalFormatting sqref="F331 F356">
    <cfRule type="cellIs" dxfId="195" priority="257" stopIfTrue="1" operator="greaterThanOrEqual">
      <formula>250</formula>
    </cfRule>
    <cfRule type="cellIs" dxfId="194" priority="258" stopIfTrue="1" operator="between">
      <formula>1</formula>
      <formula>49</formula>
    </cfRule>
  </conditionalFormatting>
  <conditionalFormatting sqref="E331 E356">
    <cfRule type="cellIs" dxfId="193" priority="255" stopIfTrue="1" operator="greaterThanOrEqual">
      <formula>1000</formula>
    </cfRule>
    <cfRule type="cellIs" dxfId="192" priority="256" stopIfTrue="1" operator="between">
      <formula>1</formula>
      <formula>249</formula>
    </cfRule>
  </conditionalFormatting>
  <conditionalFormatting sqref="F370">
    <cfRule type="cellIs" dxfId="191" priority="252" stopIfTrue="1" operator="greaterThanOrEqual">
      <formula>120</formula>
    </cfRule>
    <cfRule type="cellIs" dxfId="190" priority="253" stopIfTrue="1" operator="between">
      <formula>1</formula>
      <formula>59</formula>
    </cfRule>
  </conditionalFormatting>
  <conditionalFormatting sqref="E370">
    <cfRule type="cellIs" dxfId="189" priority="250" stopIfTrue="1" operator="greaterThanOrEqual">
      <formula>480</formula>
    </cfRule>
    <cfRule type="cellIs" dxfId="188" priority="251" stopIfTrue="1" operator="between">
      <formula>1</formula>
      <formula>119</formula>
    </cfRule>
  </conditionalFormatting>
  <conditionalFormatting sqref="D370">
    <cfRule type="cellIs" dxfId="187" priority="249" stopIfTrue="1" operator="between">
      <formula>1</formula>
      <formula>479</formula>
    </cfRule>
  </conditionalFormatting>
  <conditionalFormatting sqref="F466:F467">
    <cfRule type="cellIs" dxfId="186" priority="240" stopIfTrue="1" operator="between">
      <formula>1</formula>
      <formula>59</formula>
    </cfRule>
    <cfRule type="cellIs" dxfId="185" priority="241" stopIfTrue="1" operator="greaterThanOrEqual">
      <formula>180</formula>
    </cfRule>
  </conditionalFormatting>
  <conditionalFormatting sqref="D466:D467">
    <cfRule type="cellIs" dxfId="184" priority="239" stopIfTrue="1" operator="between">
      <formula>1</formula>
      <formula>359</formula>
    </cfRule>
  </conditionalFormatting>
  <conditionalFormatting sqref="E466:E467">
    <cfRule type="cellIs" dxfId="183" priority="242" stopIfTrue="1" operator="between">
      <formula>1</formula>
      <formula>179</formula>
    </cfRule>
    <cfRule type="cellIs" dxfId="182" priority="243" stopIfTrue="1" operator="greaterThanOrEqual">
      <formula>360</formula>
    </cfRule>
  </conditionalFormatting>
  <conditionalFormatting sqref="D455">
    <cfRule type="cellIs" dxfId="181" priority="235" stopIfTrue="1" operator="between">
      <formula>1</formula>
      <formula>359</formula>
    </cfRule>
  </conditionalFormatting>
  <conditionalFormatting sqref="F455">
    <cfRule type="cellIs" dxfId="180" priority="234" stopIfTrue="1" operator="greaterThanOrEqual">
      <formula>180</formula>
    </cfRule>
    <cfRule type="cellIs" dxfId="179" priority="238" stopIfTrue="1" operator="between">
      <formula>1</formula>
      <formula>59</formula>
    </cfRule>
  </conditionalFormatting>
  <conditionalFormatting sqref="E455">
    <cfRule type="cellIs" dxfId="178" priority="236" stopIfTrue="1" operator="between">
      <formula>1</formula>
      <formula>179</formula>
    </cfRule>
    <cfRule type="cellIs" dxfId="177" priority="237" stopIfTrue="1" operator="greaterThanOrEqual">
      <formula>360</formula>
    </cfRule>
  </conditionalFormatting>
  <conditionalFormatting sqref="D551">
    <cfRule type="cellIs" dxfId="176" priority="222" stopIfTrue="1" operator="between">
      <formula>1</formula>
      <formula>99</formula>
    </cfRule>
  </conditionalFormatting>
  <conditionalFormatting sqref="F565:F566">
    <cfRule type="cellIs" dxfId="175" priority="220" stopIfTrue="1" operator="greaterThanOrEqual">
      <formula>150</formula>
    </cfRule>
    <cfRule type="cellIs" dxfId="174" priority="221" stopIfTrue="1" operator="between">
      <formula>1</formula>
      <formula>49</formula>
    </cfRule>
  </conditionalFormatting>
  <conditionalFormatting sqref="E565:E566 E547:E548">
    <cfRule type="cellIs" dxfId="173" priority="218" stopIfTrue="1" operator="greaterThanOrEqual">
      <formula>300</formula>
    </cfRule>
    <cfRule type="cellIs" dxfId="172" priority="219" stopIfTrue="1" operator="between">
      <formula>1</formula>
      <formula>149</formula>
    </cfRule>
  </conditionalFormatting>
  <conditionalFormatting sqref="D565:D566">
    <cfRule type="cellIs" dxfId="171" priority="217" stopIfTrue="1" operator="between">
      <formula>1</formula>
      <formula>299</formula>
    </cfRule>
  </conditionalFormatting>
  <conditionalFormatting sqref="D391:D392">
    <cfRule type="cellIs" dxfId="170" priority="216" stopIfTrue="1" operator="between">
      <formula>1</formula>
      <formula>999</formula>
    </cfRule>
  </conditionalFormatting>
  <conditionalFormatting sqref="F391:F392">
    <cfRule type="cellIs" dxfId="169" priority="214" stopIfTrue="1" operator="greaterThanOrEqual">
      <formula>350</formula>
    </cfRule>
    <cfRule type="cellIs" dxfId="168" priority="215" stopIfTrue="1" operator="between">
      <formula>1</formula>
      <formula>99</formula>
    </cfRule>
  </conditionalFormatting>
  <conditionalFormatting sqref="E391:E392">
    <cfRule type="cellIs" dxfId="167" priority="212" stopIfTrue="1" operator="greaterThanOrEqual">
      <formula>1000</formula>
    </cfRule>
    <cfRule type="cellIs" dxfId="166" priority="213" stopIfTrue="1" operator="between">
      <formula>1</formula>
      <formula>349</formula>
    </cfRule>
  </conditionalFormatting>
  <conditionalFormatting sqref="F398">
    <cfRule type="cellIs" dxfId="165" priority="210" stopIfTrue="1" operator="greaterThanOrEqual">
      <formula>100</formula>
    </cfRule>
    <cfRule type="cellIs" dxfId="164" priority="211" stopIfTrue="1" operator="between">
      <formula>1</formula>
      <formula>39</formula>
    </cfRule>
  </conditionalFormatting>
  <conditionalFormatting sqref="E398">
    <cfRule type="cellIs" dxfId="163" priority="208" stopIfTrue="1" operator="greaterThanOrEqual">
      <formula>300</formula>
    </cfRule>
    <cfRule type="cellIs" dxfId="162" priority="209" stopIfTrue="1" operator="between">
      <formula>1</formula>
      <formula>99</formula>
    </cfRule>
  </conditionalFormatting>
  <conditionalFormatting sqref="D398">
    <cfRule type="cellIs" dxfId="161" priority="207" stopIfTrue="1" operator="between">
      <formula>1</formula>
      <formula>299</formula>
    </cfRule>
  </conditionalFormatting>
  <conditionalFormatting sqref="D290">
    <cfRule type="cellIs" dxfId="160" priority="203" stopIfTrue="1" operator="between">
      <formula>1</formula>
      <formula>29</formula>
    </cfRule>
  </conditionalFormatting>
  <conditionalFormatting sqref="F290">
    <cfRule type="cellIs" dxfId="159" priority="201" stopIfTrue="1" operator="between">
      <formula>1</formula>
      <formula>4</formula>
    </cfRule>
    <cfRule type="cellIs" dxfId="158" priority="202" stopIfTrue="1" operator="greaterThanOrEqual">
      <formula>15</formula>
    </cfRule>
  </conditionalFormatting>
  <conditionalFormatting sqref="E290">
    <cfRule type="cellIs" dxfId="157" priority="199" stopIfTrue="1" operator="between">
      <formula>1</formula>
      <formula>14</formula>
    </cfRule>
    <cfRule type="cellIs" dxfId="156" priority="200" stopIfTrue="1" operator="greaterThanOrEqual">
      <formula>30</formula>
    </cfRule>
  </conditionalFormatting>
  <conditionalFormatting sqref="F160">
    <cfRule type="cellIs" dxfId="155" priority="192" stopIfTrue="1" operator="between">
      <formula>1</formula>
      <formula>59</formula>
    </cfRule>
    <cfRule type="cellIs" dxfId="154" priority="193" stopIfTrue="1" operator="greaterThanOrEqual">
      <formula>299</formula>
    </cfRule>
  </conditionalFormatting>
  <conditionalFormatting sqref="D160">
    <cfRule type="cellIs" dxfId="153" priority="191" stopIfTrue="1" operator="between">
      <formula>1</formula>
      <formula>599</formula>
    </cfRule>
  </conditionalFormatting>
  <conditionalFormatting sqref="E160">
    <cfRule type="cellIs" dxfId="152" priority="189" stopIfTrue="1" operator="between">
      <formula>1</formula>
      <formula>299</formula>
    </cfRule>
    <cfRule type="cellIs" dxfId="151" priority="190" stopIfTrue="1" operator="greaterThanOrEqual">
      <formula>600</formula>
    </cfRule>
  </conditionalFormatting>
  <conditionalFormatting sqref="F166">
    <cfRule type="cellIs" dxfId="150" priority="187" stopIfTrue="1" operator="between">
      <formula>1</formula>
      <formula>23</formula>
    </cfRule>
    <cfRule type="cellIs" dxfId="149" priority="188" stopIfTrue="1" operator="greaterThanOrEqual">
      <formula>60</formula>
    </cfRule>
  </conditionalFormatting>
  <conditionalFormatting sqref="D166">
    <cfRule type="cellIs" dxfId="148" priority="186" stopIfTrue="1" operator="between">
      <formula>1</formula>
      <formula>119</formula>
    </cfRule>
  </conditionalFormatting>
  <conditionalFormatting sqref="E166">
    <cfRule type="cellIs" dxfId="147" priority="184" stopIfTrue="1" operator="between">
      <formula>1</formula>
      <formula>59</formula>
    </cfRule>
    <cfRule type="cellIs" dxfId="146" priority="185" stopIfTrue="1" operator="greaterThanOrEqual">
      <formula>120</formula>
    </cfRule>
  </conditionalFormatting>
  <conditionalFormatting sqref="F171">
    <cfRule type="cellIs" dxfId="145" priority="182" stopIfTrue="1" operator="between">
      <formula>1</formula>
      <formula>23</formula>
    </cfRule>
    <cfRule type="cellIs" dxfId="144" priority="183" stopIfTrue="1" operator="greaterThanOrEqual">
      <formula>48</formula>
    </cfRule>
  </conditionalFormatting>
  <conditionalFormatting sqref="D171">
    <cfRule type="cellIs" dxfId="143" priority="181" stopIfTrue="1" operator="between">
      <formula>1</formula>
      <formula>119</formula>
    </cfRule>
  </conditionalFormatting>
  <conditionalFormatting sqref="E171">
    <cfRule type="cellIs" dxfId="142" priority="179" stopIfTrue="1" operator="between">
      <formula>1</formula>
      <formula>47</formula>
    </cfRule>
    <cfRule type="cellIs" dxfId="141" priority="180" stopIfTrue="1" operator="greaterThanOrEqual">
      <formula>120</formula>
    </cfRule>
  </conditionalFormatting>
  <conditionalFormatting sqref="F177">
    <cfRule type="cellIs" dxfId="140" priority="177" stopIfTrue="1" operator="between">
      <formula>1</formula>
      <formula>35</formula>
    </cfRule>
    <cfRule type="cellIs" dxfId="139" priority="178" stopIfTrue="1" operator="greaterThanOrEqual">
      <formula>120</formula>
    </cfRule>
  </conditionalFormatting>
  <conditionalFormatting sqref="D177">
    <cfRule type="cellIs" dxfId="138" priority="176" stopIfTrue="1" operator="between">
      <formula>1</formula>
      <formula>239</formula>
    </cfRule>
  </conditionalFormatting>
  <conditionalFormatting sqref="E177">
    <cfRule type="cellIs" dxfId="137" priority="174" stopIfTrue="1" operator="between">
      <formula>1</formula>
      <formula>119</formula>
    </cfRule>
    <cfRule type="cellIs" dxfId="136" priority="175" stopIfTrue="1" operator="greaterThanOrEqual">
      <formula>240</formula>
    </cfRule>
  </conditionalFormatting>
  <conditionalFormatting sqref="F183">
    <cfRule type="cellIs" dxfId="135" priority="172" stopIfTrue="1" operator="between">
      <formula>1</formula>
      <formula>35</formula>
    </cfRule>
    <cfRule type="cellIs" dxfId="134" priority="173" stopIfTrue="1" operator="greaterThanOrEqual">
      <formula>120</formula>
    </cfRule>
  </conditionalFormatting>
  <conditionalFormatting sqref="D183">
    <cfRule type="cellIs" dxfId="133" priority="171" stopIfTrue="1" operator="between">
      <formula>1</formula>
      <formula>239</formula>
    </cfRule>
  </conditionalFormatting>
  <conditionalFormatting sqref="E183">
    <cfRule type="cellIs" dxfId="132" priority="169" stopIfTrue="1" operator="between">
      <formula>1</formula>
      <formula>119</formula>
    </cfRule>
    <cfRule type="cellIs" dxfId="131" priority="170" stopIfTrue="1" operator="greaterThanOrEqual">
      <formula>240</formula>
    </cfRule>
  </conditionalFormatting>
  <conditionalFormatting sqref="D189">
    <cfRule type="cellIs" dxfId="130" priority="168" stopIfTrue="1" operator="between">
      <formula>1</formula>
      <formula>29</formula>
    </cfRule>
  </conditionalFormatting>
  <conditionalFormatting sqref="F189">
    <cfRule type="cellIs" dxfId="129" priority="166" stopIfTrue="1" operator="between">
      <formula>1</formula>
      <formula>2</formula>
    </cfRule>
    <cfRule type="cellIs" dxfId="128" priority="167" stopIfTrue="1" operator="greaterThanOrEqual">
      <formula>6</formula>
    </cfRule>
  </conditionalFormatting>
  <conditionalFormatting sqref="E189">
    <cfRule type="cellIs" dxfId="127" priority="164" stopIfTrue="1" operator="between">
      <formula>1</formula>
      <formula>5</formula>
    </cfRule>
    <cfRule type="cellIs" dxfId="126" priority="165" stopIfTrue="1" operator="greaterThanOrEqual">
      <formula>30</formula>
    </cfRule>
  </conditionalFormatting>
  <conditionalFormatting sqref="F188">
    <cfRule type="cellIs" dxfId="125" priority="162" stopIfTrue="1" operator="between">
      <formula>1</formula>
      <formula>71</formula>
    </cfRule>
    <cfRule type="cellIs" dxfId="124" priority="163" stopIfTrue="1" operator="greaterThanOrEqual">
      <formula>240</formula>
    </cfRule>
  </conditionalFormatting>
  <conditionalFormatting sqref="D188">
    <cfRule type="cellIs" dxfId="123" priority="161" stopIfTrue="1" operator="between">
      <formula>1</formula>
      <formula>479</formula>
    </cfRule>
  </conditionalFormatting>
  <conditionalFormatting sqref="E188">
    <cfRule type="cellIs" dxfId="122" priority="159" stopIfTrue="1" operator="between">
      <formula>1</formula>
      <formula>139</formula>
    </cfRule>
    <cfRule type="cellIs" dxfId="121" priority="160" stopIfTrue="1" operator="greaterThanOrEqual">
      <formula>480</formula>
    </cfRule>
  </conditionalFormatting>
  <conditionalFormatting sqref="D202">
    <cfRule type="cellIs" dxfId="120" priority="153" stopIfTrue="1" operator="between">
      <formula>1</formula>
      <formula>29</formula>
    </cfRule>
  </conditionalFormatting>
  <conditionalFormatting sqref="F202">
    <cfRule type="cellIs" dxfId="119" priority="151" stopIfTrue="1" operator="between">
      <formula>1</formula>
      <formula>2</formula>
    </cfRule>
    <cfRule type="cellIs" dxfId="118" priority="152" stopIfTrue="1" operator="greaterThanOrEqual">
      <formula>6</formula>
    </cfRule>
  </conditionalFormatting>
  <conditionalFormatting sqref="E202">
    <cfRule type="cellIs" dxfId="117" priority="149" stopIfTrue="1" operator="between">
      <formula>1</formula>
      <formula>5</formula>
    </cfRule>
    <cfRule type="cellIs" dxfId="116" priority="150" stopIfTrue="1" operator="greaterThanOrEqual">
      <formula>30</formula>
    </cfRule>
  </conditionalFormatting>
  <conditionalFormatting sqref="F201">
    <cfRule type="cellIs" dxfId="115" priority="147" stopIfTrue="1" operator="between">
      <formula>1</formula>
      <formula>35</formula>
    </cfRule>
    <cfRule type="cellIs" dxfId="114" priority="148" stopIfTrue="1" operator="greaterThanOrEqual">
      <formula>120</formula>
    </cfRule>
  </conditionalFormatting>
  <conditionalFormatting sqref="D201">
    <cfRule type="cellIs" dxfId="113" priority="146" stopIfTrue="1" operator="between">
      <formula>1</formula>
      <formula>239</formula>
    </cfRule>
  </conditionalFormatting>
  <conditionalFormatting sqref="E201">
    <cfRule type="cellIs" dxfId="112" priority="144" stopIfTrue="1" operator="between">
      <formula>1</formula>
      <formula>119</formula>
    </cfRule>
    <cfRule type="cellIs" dxfId="111" priority="145" stopIfTrue="1" operator="greaterThanOrEqual">
      <formula>240</formula>
    </cfRule>
  </conditionalFormatting>
  <conditionalFormatting sqref="F210">
    <cfRule type="cellIs" dxfId="110" priority="142" stopIfTrue="1" operator="between">
      <formula>1</formula>
      <formula>2</formula>
    </cfRule>
    <cfRule type="cellIs" dxfId="109" priority="143" stopIfTrue="1" operator="greaterThanOrEqual">
      <formula>6</formula>
    </cfRule>
  </conditionalFormatting>
  <conditionalFormatting sqref="D210">
    <cfRule type="cellIs" dxfId="108" priority="141" stopIfTrue="1" operator="between">
      <formula>1</formula>
      <formula>29</formula>
    </cfRule>
  </conditionalFormatting>
  <conditionalFormatting sqref="E210">
    <cfRule type="cellIs" dxfId="107" priority="139" stopIfTrue="1" operator="between">
      <formula>1</formula>
      <formula>5</formula>
    </cfRule>
    <cfRule type="cellIs" dxfId="106" priority="140" stopIfTrue="1" operator="greaterThanOrEqual">
      <formula>30</formula>
    </cfRule>
  </conditionalFormatting>
  <conditionalFormatting sqref="F209">
    <cfRule type="cellIs" dxfId="105" priority="137" stopIfTrue="1" operator="between">
      <formula>1</formula>
      <formula>71</formula>
    </cfRule>
    <cfRule type="cellIs" dxfId="104" priority="138" stopIfTrue="1" operator="greaterThanOrEqual">
      <formula>240</formula>
    </cfRule>
  </conditionalFormatting>
  <conditionalFormatting sqref="D209">
    <cfRule type="cellIs" dxfId="103" priority="136" stopIfTrue="1" operator="between">
      <formula>1</formula>
      <formula>479</formula>
    </cfRule>
  </conditionalFormatting>
  <conditionalFormatting sqref="E209">
    <cfRule type="cellIs" dxfId="102" priority="134" stopIfTrue="1" operator="between">
      <formula>1</formula>
      <formula>139</formula>
    </cfRule>
    <cfRule type="cellIs" dxfId="101" priority="135" stopIfTrue="1" operator="greaterThanOrEqual">
      <formula>480</formula>
    </cfRule>
  </conditionalFormatting>
  <conditionalFormatting sqref="F219">
    <cfRule type="cellIs" dxfId="100" priority="132" stopIfTrue="1" operator="between">
      <formula>1</formula>
      <formula>35</formula>
    </cfRule>
    <cfRule type="cellIs" dxfId="99" priority="133" stopIfTrue="1" operator="greaterThanOrEqual">
      <formula>120</formula>
    </cfRule>
  </conditionalFormatting>
  <conditionalFormatting sqref="D219">
    <cfRule type="cellIs" dxfId="98" priority="131" stopIfTrue="1" operator="between">
      <formula>1</formula>
      <formula>239</formula>
    </cfRule>
  </conditionalFormatting>
  <conditionalFormatting sqref="E219">
    <cfRule type="cellIs" dxfId="97" priority="129" stopIfTrue="1" operator="between">
      <formula>1</formula>
      <formula>119</formula>
    </cfRule>
    <cfRule type="cellIs" dxfId="96" priority="130" stopIfTrue="1" operator="greaterThanOrEqual">
      <formula>240</formula>
    </cfRule>
  </conditionalFormatting>
  <conditionalFormatting sqref="F194">
    <cfRule type="cellIs" dxfId="95" priority="127" stopIfTrue="1" operator="between">
      <formula>1</formula>
      <formula>35</formula>
    </cfRule>
    <cfRule type="cellIs" dxfId="94" priority="128" stopIfTrue="1" operator="greaterThanOrEqual">
      <formula>120</formula>
    </cfRule>
  </conditionalFormatting>
  <conditionalFormatting sqref="D194">
    <cfRule type="cellIs" dxfId="93" priority="126" stopIfTrue="1" operator="between">
      <formula>1</formula>
      <formula>239</formula>
    </cfRule>
  </conditionalFormatting>
  <conditionalFormatting sqref="E194">
    <cfRule type="cellIs" dxfId="92" priority="124" stopIfTrue="1" operator="between">
      <formula>1</formula>
      <formula>119</formula>
    </cfRule>
    <cfRule type="cellIs" dxfId="91" priority="125" stopIfTrue="1" operator="greaterThanOrEqual">
      <formula>240</formula>
    </cfRule>
  </conditionalFormatting>
  <conditionalFormatting sqref="F472:F473">
    <cfRule type="cellIs" dxfId="90" priority="115" stopIfTrue="1" operator="between">
      <formula>1</formula>
      <formula>35</formula>
    </cfRule>
    <cfRule type="cellIs" dxfId="89" priority="116" stopIfTrue="1" operator="greaterThanOrEqual">
      <formula>108</formula>
    </cfRule>
  </conditionalFormatting>
  <conditionalFormatting sqref="D472:D473">
    <cfRule type="cellIs" dxfId="88" priority="114" stopIfTrue="1" operator="between">
      <formula>1</formula>
      <formula>239</formula>
    </cfRule>
  </conditionalFormatting>
  <conditionalFormatting sqref="E472:E473">
    <cfRule type="cellIs" dxfId="87" priority="117" stopIfTrue="1" operator="between">
      <formula>1</formula>
      <formula>107</formula>
    </cfRule>
    <cfRule type="cellIs" dxfId="86" priority="118" stopIfTrue="1" operator="greaterThanOrEqual">
      <formula>240</formula>
    </cfRule>
  </conditionalFormatting>
  <conditionalFormatting sqref="F476 F482">
    <cfRule type="cellIs" dxfId="85" priority="112" stopIfTrue="1" operator="between">
      <formula>1</formula>
      <formula>35</formula>
    </cfRule>
    <cfRule type="cellIs" dxfId="84" priority="113" stopIfTrue="1" operator="greaterThanOrEqual">
      <formula>108</formula>
    </cfRule>
  </conditionalFormatting>
  <conditionalFormatting sqref="E476 E482">
    <cfRule type="cellIs" dxfId="83" priority="110" stopIfTrue="1" operator="between">
      <formula>1</formula>
      <formula>107</formula>
    </cfRule>
    <cfRule type="cellIs" dxfId="82" priority="111" stopIfTrue="1" operator="greaterThanOrEqual">
      <formula>240</formula>
    </cfRule>
  </conditionalFormatting>
  <conditionalFormatting sqref="D476 D482">
    <cfRule type="cellIs" dxfId="81" priority="109" stopIfTrue="1" operator="between">
      <formula>1</formula>
      <formula>239</formula>
    </cfRule>
  </conditionalFormatting>
  <conditionalFormatting sqref="F44">
    <cfRule type="cellIs" dxfId="80" priority="102" stopIfTrue="1" operator="between">
      <formula>1</formula>
      <formula>99</formula>
    </cfRule>
    <cfRule type="cellIs" dxfId="79" priority="103" stopIfTrue="1" operator="greaterThanOrEqual">
      <formula>300</formula>
    </cfRule>
  </conditionalFormatting>
  <conditionalFormatting sqref="E44">
    <cfRule type="cellIs" dxfId="78" priority="100" stopIfTrue="1" operator="between">
      <formula>1</formula>
      <formula>99</formula>
    </cfRule>
    <cfRule type="cellIs" dxfId="77" priority="101" stopIfTrue="1" operator="greaterThanOrEqual">
      <formula>1000</formula>
    </cfRule>
  </conditionalFormatting>
  <conditionalFormatting sqref="D44">
    <cfRule type="cellIs" dxfId="76" priority="99" stopIfTrue="1" operator="between">
      <formula>1</formula>
      <formula>999</formula>
    </cfRule>
  </conditionalFormatting>
  <conditionalFormatting sqref="D63">
    <cfRule type="cellIs" dxfId="75" priority="98" stopIfTrue="1" operator="between">
      <formula>1</formula>
      <formula>799</formula>
    </cfRule>
  </conditionalFormatting>
  <conditionalFormatting sqref="F315">
    <cfRule type="cellIs" dxfId="74" priority="96" stopIfTrue="1" operator="greaterThanOrEqual">
      <formula>250</formula>
    </cfRule>
    <cfRule type="cellIs" dxfId="73" priority="97" stopIfTrue="1" operator="between">
      <formula>1</formula>
      <formula>99</formula>
    </cfRule>
  </conditionalFormatting>
  <conditionalFormatting sqref="E315">
    <cfRule type="cellIs" dxfId="72" priority="94" stopIfTrue="1" operator="greaterThanOrEqual">
      <formula>500</formula>
    </cfRule>
    <cfRule type="cellIs" dxfId="71" priority="95" stopIfTrue="1" operator="between">
      <formula>1</formula>
      <formula>249</formula>
    </cfRule>
  </conditionalFormatting>
  <conditionalFormatting sqref="D315">
    <cfRule type="cellIs" dxfId="70" priority="93" stopIfTrue="1" operator="between">
      <formula>1</formula>
      <formula>499</formula>
    </cfRule>
  </conditionalFormatting>
  <conditionalFormatting sqref="F309">
    <cfRule type="cellIs" dxfId="69" priority="91" stopIfTrue="1" operator="between">
      <formula>1</formula>
      <formula>23</formula>
    </cfRule>
    <cfRule type="cellIs" dxfId="68" priority="92" stopIfTrue="1" operator="greaterThanOrEqual">
      <formula>60</formula>
    </cfRule>
  </conditionalFormatting>
  <conditionalFormatting sqref="E309">
    <cfRule type="cellIs" dxfId="67" priority="89" stopIfTrue="1" operator="between">
      <formula>1</formula>
      <formula>59</formula>
    </cfRule>
    <cfRule type="cellIs" dxfId="66" priority="90" stopIfTrue="1" operator="greaterThanOrEqual">
      <formula>120</formula>
    </cfRule>
  </conditionalFormatting>
  <conditionalFormatting sqref="D309">
    <cfRule type="cellIs" dxfId="65" priority="88" stopIfTrue="1" operator="between">
      <formula>1</formula>
      <formula>119</formula>
    </cfRule>
  </conditionalFormatting>
  <conditionalFormatting sqref="F91">
    <cfRule type="cellIs" dxfId="64" priority="85" stopIfTrue="1" operator="between">
      <formula>1</formula>
      <formula>71</formula>
    </cfRule>
    <cfRule type="cellIs" dxfId="63" priority="86" stopIfTrue="1" operator="greaterThanOrEqual">
      <formula>180</formula>
    </cfRule>
  </conditionalFormatting>
  <conditionalFormatting sqref="D91">
    <cfRule type="cellIs" dxfId="62" priority="84" stopIfTrue="1" operator="between">
      <formula>1</formula>
      <formula>359</formula>
    </cfRule>
  </conditionalFormatting>
  <conditionalFormatting sqref="E91">
    <cfRule type="cellIs" dxfId="61" priority="82" stopIfTrue="1" operator="between">
      <formula>1</formula>
      <formula>179</formula>
    </cfRule>
    <cfRule type="cellIs" dxfId="60" priority="83" stopIfTrue="1" operator="greaterThanOrEqual">
      <formula>360</formula>
    </cfRule>
  </conditionalFormatting>
  <conditionalFormatting sqref="F86">
    <cfRule type="cellIs" dxfId="59" priority="75" stopIfTrue="1" operator="between">
      <formula>1</formula>
      <formula>11</formula>
    </cfRule>
    <cfRule type="cellIs" dxfId="58" priority="76" stopIfTrue="1" operator="greaterThanOrEqual">
      <formula>24</formula>
    </cfRule>
  </conditionalFormatting>
  <conditionalFormatting sqref="D86">
    <cfRule type="cellIs" dxfId="57" priority="74" stopIfTrue="1" operator="between">
      <formula>1</formula>
      <formula>59</formula>
    </cfRule>
  </conditionalFormatting>
  <conditionalFormatting sqref="E86">
    <cfRule type="cellIs" dxfId="56" priority="72" stopIfTrue="1" operator="between">
      <formula>1</formula>
      <formula>23</formula>
    </cfRule>
    <cfRule type="cellIs" dxfId="55" priority="73" stopIfTrue="1" operator="greaterThanOrEqual">
      <formula>60</formula>
    </cfRule>
  </conditionalFormatting>
  <conditionalFormatting sqref="E486:E491 E549:E550">
    <cfRule type="cellIs" dxfId="54" priority="70" stopIfTrue="1" operator="between">
      <formula>1</formula>
      <formula>3999</formula>
    </cfRule>
  </conditionalFormatting>
  <conditionalFormatting sqref="F486:F491 F549:F550">
    <cfRule type="cellIs" dxfId="53" priority="67" stopIfTrue="1" operator="between">
      <formula>1</formula>
      <formula>1999</formula>
    </cfRule>
    <cfRule type="cellIs" dxfId="52" priority="68" stopIfTrue="1" operator="greaterThanOrEqual">
      <formula>4000</formula>
    </cfRule>
  </conditionalFormatting>
  <conditionalFormatting sqref="D492">
    <cfRule type="cellIs" dxfId="51" priority="66" stopIfTrue="1" operator="between">
      <formula>1</formula>
      <formula>99</formula>
    </cfRule>
  </conditionalFormatting>
  <conditionalFormatting sqref="F531:F532 F547:F548">
    <cfRule type="cellIs" dxfId="50" priority="64" stopIfTrue="1" operator="greaterThanOrEqual">
      <formula>150</formula>
    </cfRule>
    <cfRule type="cellIs" dxfId="49" priority="65" stopIfTrue="1" operator="between">
      <formula>1</formula>
      <formula>29</formula>
    </cfRule>
  </conditionalFormatting>
  <conditionalFormatting sqref="E531:E532">
    <cfRule type="cellIs" dxfId="48" priority="62" stopIfTrue="1" operator="greaterThanOrEqual">
      <formula>300</formula>
    </cfRule>
    <cfRule type="cellIs" dxfId="47" priority="63" stopIfTrue="1" operator="between">
      <formula>1</formula>
      <formula>149</formula>
    </cfRule>
  </conditionalFormatting>
  <conditionalFormatting sqref="D531:D532">
    <cfRule type="cellIs" dxfId="46" priority="61" stopIfTrue="1" operator="between">
      <formula>1</formula>
      <formula>299</formula>
    </cfRule>
  </conditionalFormatting>
  <conditionalFormatting sqref="F546">
    <cfRule type="cellIs" dxfId="45" priority="56" operator="between">
      <formula>1</formula>
      <formula>99</formula>
    </cfRule>
  </conditionalFormatting>
  <conditionalFormatting sqref="E546">
    <cfRule type="cellIs" dxfId="44" priority="54" operator="greaterThanOrEqual">
      <formula>1000</formula>
    </cfRule>
    <cfRule type="cellIs" dxfId="43" priority="55" operator="between">
      <formula>1</formula>
      <formula>299</formula>
    </cfRule>
  </conditionalFormatting>
  <conditionalFormatting sqref="D546">
    <cfRule type="cellIs" priority="53" operator="between">
      <formula>1</formula>
      <formula>999</formula>
    </cfRule>
  </conditionalFormatting>
  <conditionalFormatting sqref="F672">
    <cfRule type="cellIs" dxfId="42" priority="50" stopIfTrue="1" operator="greaterThanOrEqual">
      <formula>10</formula>
    </cfRule>
    <cfRule type="cellIs" dxfId="41" priority="51" stopIfTrue="1" operator="between">
      <formula>1</formula>
      <formula>4</formula>
    </cfRule>
  </conditionalFormatting>
  <conditionalFormatting sqref="E672">
    <cfRule type="cellIs" dxfId="40" priority="48" stopIfTrue="1" operator="greaterThanOrEqual">
      <formula>25</formula>
    </cfRule>
    <cfRule type="cellIs" dxfId="39" priority="49" stopIfTrue="1" operator="between">
      <formula>1</formula>
      <formula>9</formula>
    </cfRule>
  </conditionalFormatting>
  <conditionalFormatting sqref="D672">
    <cfRule type="cellIs" dxfId="38" priority="47" stopIfTrue="1" operator="between">
      <formula>1</formula>
      <formula>24</formula>
    </cfRule>
  </conditionalFormatting>
  <conditionalFormatting sqref="F689">
    <cfRule type="cellIs" dxfId="37" priority="44" stopIfTrue="1" operator="greaterThanOrEqual">
      <formula>10</formula>
    </cfRule>
    <cfRule type="cellIs" dxfId="36" priority="45" stopIfTrue="1" operator="between">
      <formula>1</formula>
      <formula>2</formula>
    </cfRule>
  </conditionalFormatting>
  <conditionalFormatting sqref="E689">
    <cfRule type="cellIs" dxfId="35" priority="42" stopIfTrue="1" operator="greaterThanOrEqual">
      <formula>25</formula>
    </cfRule>
    <cfRule type="cellIs" dxfId="34" priority="43" stopIfTrue="1" operator="between">
      <formula>1</formula>
      <formula>9</formula>
    </cfRule>
  </conditionalFormatting>
  <conditionalFormatting sqref="D689">
    <cfRule type="cellIs" dxfId="33" priority="41" stopIfTrue="1" operator="between">
      <formula>1</formula>
      <formula>24</formula>
    </cfRule>
  </conditionalFormatting>
  <conditionalFormatting sqref="F680">
    <cfRule type="cellIs" dxfId="32" priority="38" stopIfTrue="1" operator="greaterThanOrEqual">
      <formula>100</formula>
    </cfRule>
    <cfRule type="cellIs" dxfId="31" priority="39" stopIfTrue="1" operator="between">
      <formula>1</formula>
      <formula>24</formula>
    </cfRule>
  </conditionalFormatting>
  <conditionalFormatting sqref="E680">
    <cfRule type="cellIs" dxfId="30" priority="36" stopIfTrue="1" operator="greaterThanOrEqual">
      <formula>250</formula>
    </cfRule>
    <cfRule type="cellIs" dxfId="29" priority="37" stopIfTrue="1" operator="between">
      <formula>1</formula>
      <formula>99</formula>
    </cfRule>
  </conditionalFormatting>
  <conditionalFormatting sqref="D680">
    <cfRule type="cellIs" dxfId="28" priority="35" stopIfTrue="1" operator="between">
      <formula>1</formula>
      <formula>249</formula>
    </cfRule>
  </conditionalFormatting>
  <conditionalFormatting sqref="F698">
    <cfRule type="cellIs" dxfId="27" priority="32" stopIfTrue="1" operator="greaterThanOrEqual">
      <formula>10</formula>
    </cfRule>
    <cfRule type="cellIs" dxfId="26" priority="33" stopIfTrue="1" operator="between">
      <formula>1</formula>
      <formula>2</formula>
    </cfRule>
  </conditionalFormatting>
  <conditionalFormatting sqref="E698">
    <cfRule type="cellIs" dxfId="25" priority="30" stopIfTrue="1" operator="greaterThanOrEqual">
      <formula>25</formula>
    </cfRule>
    <cfRule type="cellIs" dxfId="24" priority="31" stopIfTrue="1" operator="between">
      <formula>1</formula>
      <formula>9</formula>
    </cfRule>
  </conditionalFormatting>
  <conditionalFormatting sqref="D698">
    <cfRule type="cellIs" dxfId="23" priority="29" stopIfTrue="1" operator="between">
      <formula>1</formula>
      <formula>24</formula>
    </cfRule>
  </conditionalFormatting>
  <conditionalFormatting sqref="F733">
    <cfRule type="cellIs" dxfId="22" priority="26" stopIfTrue="1" operator="greaterThanOrEqual">
      <formula>120</formula>
    </cfRule>
    <cfRule type="cellIs" dxfId="21" priority="27" stopIfTrue="1" operator="between">
      <formula>1</formula>
      <formula>29</formula>
    </cfRule>
  </conditionalFormatting>
  <conditionalFormatting sqref="E733">
    <cfRule type="cellIs" dxfId="20" priority="24" stopIfTrue="1" operator="greaterThanOrEqual">
      <formula>240</formula>
    </cfRule>
    <cfRule type="cellIs" dxfId="19" priority="25" stopIfTrue="1" operator="between">
      <formula>1</formula>
      <formula>119</formula>
    </cfRule>
  </conditionalFormatting>
  <conditionalFormatting sqref="D733">
    <cfRule type="cellIs" dxfId="18" priority="23" stopIfTrue="1" operator="between">
      <formula>1</formula>
      <formula>229</formula>
    </cfRule>
  </conditionalFormatting>
  <conditionalFormatting sqref="F305">
    <cfRule type="cellIs" dxfId="17" priority="16" stopIfTrue="1" operator="greaterThanOrEqual">
      <formula>120</formula>
    </cfRule>
    <cfRule type="cellIs" dxfId="16" priority="17" stopIfTrue="1" operator="between">
      <formula>1</formula>
      <formula>59</formula>
    </cfRule>
  </conditionalFormatting>
  <conditionalFormatting sqref="E305">
    <cfRule type="cellIs" dxfId="15" priority="14" stopIfTrue="1" operator="greaterThanOrEqual">
      <formula>480</formula>
    </cfRule>
    <cfRule type="cellIs" dxfId="14" priority="15" stopIfTrue="1" operator="between">
      <formula>1</formula>
      <formula>119</formula>
    </cfRule>
  </conditionalFormatting>
  <conditionalFormatting sqref="D305">
    <cfRule type="cellIs" dxfId="13" priority="13" stopIfTrue="1" operator="between">
      <formula>1</formula>
      <formula>479</formula>
    </cfRule>
  </conditionalFormatting>
  <conditionalFormatting sqref="D533">
    <cfRule type="cellIs" dxfId="12" priority="12" stopIfTrue="1" operator="between">
      <formula>1</formula>
      <formula>99</formula>
    </cfRule>
  </conditionalFormatting>
  <conditionalFormatting sqref="F543:F544">
    <cfRule type="cellIs" dxfId="11" priority="10" stopIfTrue="1" operator="greaterThanOrEqual">
      <formula>30</formula>
    </cfRule>
    <cfRule type="cellIs" dxfId="10" priority="11" stopIfTrue="1" operator="between">
      <formula>1</formula>
      <formula>14</formula>
    </cfRule>
  </conditionalFormatting>
  <conditionalFormatting sqref="E543:E544">
    <cfRule type="cellIs" dxfId="9" priority="8" stopIfTrue="1" operator="greaterThanOrEqual">
      <formula>100</formula>
    </cfRule>
    <cfRule type="cellIs" dxfId="8" priority="9" stopIfTrue="1" operator="between">
      <formula>1</formula>
      <formula>29</formula>
    </cfRule>
  </conditionalFormatting>
  <conditionalFormatting sqref="D543:D544">
    <cfRule type="cellIs" dxfId="7" priority="7" stopIfTrue="1" operator="between">
      <formula>1</formula>
      <formula>99</formula>
    </cfRule>
  </conditionalFormatting>
  <conditionalFormatting sqref="D585">
    <cfRule type="cellIs" dxfId="6" priority="6" stopIfTrue="1" operator="between">
      <formula>1</formula>
      <formula>99</formula>
    </cfRule>
  </conditionalFormatting>
  <conditionalFormatting sqref="F646">
    <cfRule type="cellIs" dxfId="5" priority="4" stopIfTrue="1" operator="greaterThanOrEqual">
      <formula>50</formula>
    </cfRule>
    <cfRule type="cellIs" dxfId="4" priority="5" stopIfTrue="1" operator="between">
      <formula>1</formula>
      <formula>9</formula>
    </cfRule>
  </conditionalFormatting>
  <conditionalFormatting sqref="E646">
    <cfRule type="cellIs" dxfId="3" priority="2" stopIfTrue="1" operator="greaterThanOrEqual">
      <formula>200</formula>
    </cfRule>
    <cfRule type="cellIs" dxfId="2" priority="3" stopIfTrue="1" operator="between">
      <formula>1</formula>
      <formula>49</formula>
    </cfRule>
  </conditionalFormatting>
  <conditionalFormatting sqref="D646">
    <cfRule type="cellIs" dxfId="1" priority="1" stopIfTrue="1" operator="between">
      <formula>1</formula>
      <formula>199</formula>
    </cfRule>
  </conditionalFormatting>
  <dataValidations count="22">
    <dataValidation type="custom" allowBlank="1" showInputMessage="1" showErrorMessage="1" sqref="D750:F750 D741:F741 D744:F744 D748:F748 D581:F582 D573:F576 D418:F418 D438:F438 D320:F321 D123:F126 D765:F767 D757:F759 D142:F144 D135:F138 D227:F231 D458:F465 D373:F378 D115:F118 D106:F111 D153:F153 D155:F157 D159:F159 D169:F170 D163:F164 D475:F475 D128:F129 D51:F58 D60:F62 D199:F199 D469:F471 D313:F314 D66:F69 D100:F102 D191:F191 D358:F369 D423:F423 D425:F426 D444:F454 D295:F298">
      <formula1>(D51/12)-INT(D51/12)=0</formula1>
    </dataValidation>
    <dataValidation type="custom" allowBlank="1" showInputMessage="1" showErrorMessage="1" sqref="D749:F749 D754:F756 D430:F430 D334:F335 D325:F329 D379:F390 D158:F158 E339:F340 D154:F154 D22:F38">
      <formula1>(D22/10)-INT(D22/10)=0</formula1>
    </dataValidation>
    <dataValidation type="custom" allowBlank="1" showInputMessage="1" showErrorMessage="1" sqref="D773:F773 D193:F193">
      <formula1>(D193/16)-INT(D193/16)=0</formula1>
    </dataValidation>
    <dataValidation type="custom" allowBlank="1" showInputMessage="1" showErrorMessage="1" sqref="D330:F330 D318:F318 D753:F753 D175:F175 D208:F208 D397:F397 D394:F394">
      <formula1>(D175/30)-INT(D175/30)=0</formula1>
    </dataValidation>
    <dataValidation type="custom" allowBlank="1" showInputMessage="1" showErrorMessage="1" sqref="D396:F396 D431:F434 D319:F319 D182:F182 D197:F197 D212:F214 D743:F743 D303:F304">
      <formula1>(D182/20)-INT(D182/20)=0</formula1>
    </dataValidation>
    <dataValidation type="custom" allowBlank="1" showInputMessage="1" showErrorMessage="1" sqref="D763:F764 D439:F440 D130:F130 D580:F580 D771:F772 D198:F198 D479:F480 D174:F174 D176:F176 D204:F204 D59:F59 D192:F192 D422:F422 D299:F300">
      <formula1>(D59/24)-INT(D59/24)=0</formula1>
    </dataValidation>
    <dataValidation type="custom" allowBlank="1" showInputMessage="1" showErrorMessage="1" sqref="D747:F747 D569:F569 D342:D354 E341:F354 D39:F39 D41:F43 D395:F395">
      <formula1>(D39/25)-INT(D39/25)=0</formula1>
    </dataValidation>
    <dataValidation type="whole" allowBlank="1" showInputMessage="1" showErrorMessage="1" sqref="D280:F284 D288:F289">
      <formula1>1</formula1>
      <formula2>10000</formula2>
    </dataValidation>
    <dataValidation type="custom" allowBlank="1" showInputMessage="1" showErrorMessage="1" sqref="D200:F200 D424:F424 D175:F175 D180:F181 D186:F186 D206:F206 D409:F412 D89:F90">
      <formula1>(D89/36)-INT(D89/36)=0</formula1>
    </dataValidation>
    <dataValidation type="custom" allowBlank="1" showInputMessage="1" showErrorMessage="1" sqref="D215:F218 D414:F414 D405:F407 D207:F207 D40:F40">
      <formula1>(D40/40)-INT(D40/40)=0</formula1>
    </dataValidation>
    <dataValidation type="custom" allowBlank="1" showInputMessage="1" showErrorMessage="1" sqref="D404:F404 D742:F742">
      <formula1>(D404/48)-INT(D404/48)=0</formula1>
    </dataValidation>
    <dataValidation type="custom" allowBlank="1" showInputMessage="1" showErrorMessage="1" sqref="D235:F249 D127:F127 D131:F131 D119:F119 D253:F276 D165:F165 D308:F308">
      <formula1>(D119/6)-INT(D119/6)=0</formula1>
    </dataValidation>
    <dataValidation type="custom" allowBlank="1" showInputMessage="1" showErrorMessage="1" sqref="D145:F145">
      <formula1>(D145/2)-INT(D145/2)=0</formula1>
    </dataValidation>
    <dataValidation type="custom" allowBlank="1" showInputMessage="1" showErrorMessage="1" sqref="D94:F96 D73:F85 D541:F542 D704:F732 D534:F536 D538:F539 D301:F302">
      <formula1>(D73/1)-INT(D73/1)=0</formula1>
    </dataValidation>
    <dataValidation type="custom" allowBlank="1" showInputMessage="1" showErrorMessage="1" sqref="D187:F187 D408:F408 D413:F413">
      <formula1>(D187/60)-INT(D187/60)=0</formula1>
    </dataValidation>
    <dataValidation type="whole" allowBlank="1" showInputMessage="1" showErrorMessage="1" sqref="D586:F645 D692:F697 D662:F671 D683:F688 D649:F655">
      <formula1>1</formula1>
      <formula2>500</formula2>
    </dataValidation>
    <dataValidation type="custom" allowBlank="1" showInputMessage="1" showErrorMessage="1" sqref="D205:F205">
      <formula1>(D205/18)-INT(D205/18)=0</formula1>
    </dataValidation>
    <dataValidation type="custom" allowBlank="1" showInputMessage="1" showErrorMessage="1" sqref="D312:F312">
      <formula1>(D312/50)-INT(D312/50)=0</formula1>
    </dataValidation>
    <dataValidation type="custom" allowBlank="1" showInputMessage="1" showErrorMessage="1" sqref="D552:F564 D675:F679">
      <formula1>(D552/5)-INT(D552/5)=0</formula1>
    </dataValidation>
    <dataValidation type="custom" allowBlank="1" showInputMessage="1" showErrorMessage="1" sqref="D546:F546 D484:D485">
      <formula1>(D484/100)-INT(D484/100)=0</formula1>
    </dataValidation>
    <dataValidation type="custom" allowBlank="1" showInputMessage="1" showErrorMessage="1" sqref="D493:F530 D537:F537 D540:F540">
      <formula1>(D493/3)-INT(D493/3)=0</formula1>
    </dataValidation>
    <dataValidation type="custom" allowBlank="1" showInputMessage="1" showErrorMessage="1" sqref="E484:F485">
      <formula1>(E484/400)-INT(E484/400)=0</formula1>
    </dataValidation>
  </dataValidations>
  <pageMargins left="0.25" right="0.25" top="0.75" bottom="0.75" header="0.3" footer="0.3"/>
  <pageSetup paperSize="9" scale="65" fitToHeight="0" orientation="portrait" r:id="rId1"/>
  <headerFooter alignWithMargins="0">
    <oddFooter>&amp;R&amp;P</oddFooter>
  </headerFooter>
  <rowBreaks count="5" manualBreakCount="5">
    <brk id="251" max="7" man="1"/>
    <brk id="337" max="7" man="1"/>
    <brk id="487" max="7" man="1"/>
    <brk id="657" max="7" man="1"/>
    <brk id="734" max="7" man="1"/>
  </rowBreaks>
  <ignoredErrors>
    <ignoredError sqref="F63 F70 F112 F146 D322:F322 D577:F577 E768:F768 D757:F757 E774:F774 D744:F744 D750:F750 D232:F232 D250:F250 D285:F285 D415:F415 D419:F419 D441:F441 D112:E112 D70:E70 E63 D146:E146 D139:F139 D132:F132 D427:F427 D656:F656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akce skola 2019</vt:lpstr>
      <vt:lpstr>'akce skola 2019'!Názvy_tisku</vt:lpstr>
      <vt:lpstr>'akce skola 2019'!Oblast_tisku</vt:lpstr>
    </vt:vector>
  </TitlesOfParts>
  <Company>OfiiceLine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vsimsa</cp:lastModifiedBy>
  <cp:lastPrinted>2019-03-20T14:06:38Z</cp:lastPrinted>
  <dcterms:created xsi:type="dcterms:W3CDTF">2002-03-11T14:37:39Z</dcterms:created>
  <dcterms:modified xsi:type="dcterms:W3CDTF">2019-04-28T17:33:46Z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